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обочий стіл\Накази на сайт\"/>
    </mc:Choice>
  </mc:AlternateContent>
  <bookViews>
    <workbookView xWindow="0" yWindow="0" windowWidth="16380" windowHeight="8190" tabRatio="500"/>
  </bookViews>
  <sheets>
    <sheet name="Аркуш5" sheetId="1" r:id="rId1"/>
    <sheet name="Аркуш2" sheetId="2" r:id="rId2"/>
  </sheets>
  <calcPr calcId="152511"/>
</workbook>
</file>

<file path=xl/calcChain.xml><?xml version="1.0" encoding="utf-8"?>
<calcChain xmlns="http://schemas.openxmlformats.org/spreadsheetml/2006/main">
  <c r="C6" i="2" l="1"/>
  <c r="E16" i="1"/>
  <c r="E17" i="1"/>
  <c r="E18" i="1"/>
  <c r="E20" i="1" s="1"/>
  <c r="E19" i="1"/>
  <c r="C20" i="1"/>
  <c r="E22" i="1"/>
  <c r="E24" i="1"/>
  <c r="E25" i="1"/>
  <c r="E26" i="1"/>
  <c r="E27" i="1"/>
  <c r="E29" i="1" s="1"/>
  <c r="E28" i="1"/>
  <c r="C29" i="1"/>
  <c r="E31" i="1"/>
  <c r="E35" i="1" s="1"/>
  <c r="E32" i="1"/>
  <c r="E33" i="1"/>
  <c r="E34" i="1"/>
  <c r="C35" i="1"/>
  <c r="C41" i="1" s="1"/>
  <c r="E37" i="1"/>
  <c r="E40" i="1" s="1"/>
  <c r="E38" i="1"/>
  <c r="E39" i="1"/>
  <c r="E43" i="1"/>
  <c r="E56" i="1" s="1"/>
  <c r="E45" i="1"/>
  <c r="E46" i="1"/>
  <c r="E47" i="1"/>
  <c r="E49" i="1" s="1"/>
  <c r="E48" i="1"/>
  <c r="C49" i="1"/>
  <c r="E51" i="1"/>
  <c r="E52" i="1"/>
  <c r="E53" i="1"/>
  <c r="E54" i="1"/>
  <c r="C55" i="1"/>
  <c r="C56" i="1" s="1"/>
  <c r="E55" i="1"/>
  <c r="E59" i="1"/>
  <c r="E60" i="1"/>
  <c r="E62" i="1" s="1"/>
  <c r="E61" i="1"/>
  <c r="C62" i="1"/>
  <c r="E64" i="1"/>
  <c r="E68" i="1" s="1"/>
  <c r="E65" i="1"/>
  <c r="E66" i="1"/>
  <c r="E67" i="1"/>
  <c r="C68" i="1"/>
  <c r="E70" i="1"/>
  <c r="E71" i="1"/>
  <c r="E72" i="1" s="1"/>
  <c r="C72" i="1"/>
  <c r="E74" i="1"/>
  <c r="E75" i="1"/>
  <c r="E76" i="1" s="1"/>
  <c r="C76" i="1"/>
  <c r="E78" i="1"/>
  <c r="E79" i="1"/>
  <c r="E81" i="1" s="1"/>
  <c r="E80" i="1"/>
  <c r="C81" i="1"/>
  <c r="E83" i="1"/>
  <c r="E84" i="1"/>
  <c r="E86" i="1" s="1"/>
  <c r="E85" i="1"/>
  <c r="C86" i="1"/>
  <c r="E88" i="1"/>
  <c r="E90" i="1" s="1"/>
  <c r="E89" i="1"/>
  <c r="C90" i="1"/>
  <c r="C91" i="1"/>
  <c r="E93" i="1"/>
  <c r="E95" i="1"/>
  <c r="E96" i="1"/>
  <c r="E97" i="1"/>
  <c r="E98" i="1"/>
  <c r="C99" i="1"/>
  <c r="C112" i="1" s="1"/>
  <c r="E99" i="1"/>
  <c r="E101" i="1"/>
  <c r="E105" i="1" s="1"/>
  <c r="E102" i="1"/>
  <c r="E103" i="1"/>
  <c r="E104" i="1"/>
  <c r="C105" i="1"/>
  <c r="E107" i="1"/>
  <c r="E108" i="1"/>
  <c r="E109" i="1"/>
  <c r="E110" i="1"/>
  <c r="C111" i="1"/>
  <c r="E111" i="1"/>
  <c r="E114" i="1"/>
  <c r="E116" i="1"/>
  <c r="E121" i="1" s="1"/>
  <c r="E134" i="1" s="1"/>
  <c r="E117" i="1"/>
  <c r="E118" i="1"/>
  <c r="E119" i="1"/>
  <c r="E120" i="1"/>
  <c r="C121" i="1"/>
  <c r="E123" i="1"/>
  <c r="E128" i="1" s="1"/>
  <c r="E124" i="1"/>
  <c r="E125" i="1"/>
  <c r="E126" i="1"/>
  <c r="E127" i="1"/>
  <c r="C128" i="1"/>
  <c r="C134" i="1" s="1"/>
  <c r="E130" i="1"/>
  <c r="E131" i="1"/>
  <c r="E133" i="1" s="1"/>
  <c r="E132" i="1"/>
  <c r="C133" i="1"/>
  <c r="E136" i="1"/>
  <c r="E138" i="1"/>
  <c r="E139" i="1"/>
  <c r="E140" i="1"/>
  <c r="E142" i="1" s="1"/>
  <c r="E153" i="1" s="1"/>
  <c r="E141" i="1"/>
  <c r="C142" i="1"/>
  <c r="E144" i="1"/>
  <c r="E148" i="1" s="1"/>
  <c r="E145" i="1"/>
  <c r="E146" i="1"/>
  <c r="E147" i="1"/>
  <c r="C148" i="1"/>
  <c r="C153" i="1" s="1"/>
  <c r="E150" i="1"/>
  <c r="E151" i="1"/>
  <c r="E152" i="1"/>
  <c r="E155" i="1"/>
  <c r="E157" i="1"/>
  <c r="E158" i="1"/>
  <c r="E159" i="1"/>
  <c r="C160" i="1"/>
  <c r="E160" i="1"/>
  <c r="E162" i="1"/>
  <c r="E163" i="1"/>
  <c r="E164" i="1"/>
  <c r="E165" i="1"/>
  <c r="E168" i="1" s="1"/>
  <c r="E173" i="1" s="1"/>
  <c r="E166" i="1"/>
  <c r="E167" i="1"/>
  <c r="E170" i="1"/>
  <c r="E172" i="1" s="1"/>
  <c r="E171" i="1"/>
  <c r="C173" i="1"/>
  <c r="E175" i="1"/>
  <c r="E176" i="1"/>
  <c r="E177" i="1"/>
  <c r="E179" i="1" s="1"/>
  <c r="E178" i="1"/>
  <c r="C179" i="1"/>
  <c r="E181" i="1"/>
  <c r="E182" i="1"/>
  <c r="E183" i="1"/>
  <c r="E184" i="1"/>
  <c r="C185" i="1"/>
  <c r="E185" i="1"/>
  <c r="E187" i="1"/>
  <c r="E188" i="1"/>
  <c r="E189" i="1"/>
  <c r="E190" i="1"/>
  <c r="E192" i="1"/>
  <c r="E193" i="1"/>
  <c r="E194" i="1"/>
  <c r="E196" i="1" s="1"/>
  <c r="E195" i="1"/>
  <c r="C196" i="1"/>
  <c r="E198" i="1"/>
  <c r="E203" i="1" s="1"/>
  <c r="E199" i="1"/>
  <c r="E200" i="1"/>
  <c r="E201" i="1"/>
  <c r="E202" i="1"/>
  <c r="C203" i="1"/>
  <c r="E205" i="1"/>
  <c r="E206" i="1"/>
  <c r="E207" i="1"/>
  <c r="E209" i="1"/>
  <c r="E210" i="1"/>
  <c r="E211" i="1"/>
  <c r="E213" i="1"/>
  <c r="E216" i="1" s="1"/>
  <c r="E214" i="1"/>
  <c r="E215" i="1"/>
  <c r="E217" i="1"/>
  <c r="E220" i="1"/>
  <c r="E222" i="1"/>
  <c r="E223" i="1"/>
  <c r="E224" i="1"/>
  <c r="E225" i="1"/>
  <c r="E226" i="1"/>
  <c r="C227" i="1"/>
  <c r="C236" i="1" s="1"/>
  <c r="E227" i="1"/>
  <c r="E236" i="1" s="1"/>
  <c r="E229" i="1"/>
  <c r="E230" i="1"/>
  <c r="E231" i="1"/>
  <c r="E232" i="1"/>
  <c r="E233" i="1"/>
  <c r="E234" i="1"/>
  <c r="C235" i="1"/>
  <c r="E235" i="1"/>
  <c r="E238" i="1"/>
  <c r="E239" i="1"/>
  <c r="E240" i="1"/>
  <c r="E241" i="1"/>
  <c r="C242" i="1"/>
  <c r="E242" i="1"/>
  <c r="E244" i="1"/>
  <c r="E245" i="1"/>
  <c r="E246" i="1"/>
  <c r="E247" i="1"/>
  <c r="E248" i="1"/>
  <c r="E249" i="1"/>
  <c r="C250" i="1"/>
  <c r="E250" i="1"/>
  <c r="E252" i="1"/>
  <c r="E253" i="1"/>
  <c r="E254" i="1"/>
  <c r="E255" i="1"/>
  <c r="E257" i="1" s="1"/>
  <c r="E256" i="1"/>
  <c r="C257" i="1"/>
  <c r="E259" i="1"/>
  <c r="E265" i="1" s="1"/>
  <c r="E260" i="1"/>
  <c r="E261" i="1"/>
  <c r="E262" i="1"/>
  <c r="E263" i="1"/>
  <c r="E264" i="1"/>
  <c r="C265" i="1"/>
  <c r="E267" i="1"/>
  <c r="E272" i="1" s="1"/>
  <c r="E268" i="1"/>
  <c r="E269" i="1"/>
  <c r="E270" i="1"/>
  <c r="E271" i="1"/>
  <c r="C272" i="1"/>
  <c r="E274" i="1"/>
  <c r="E275" i="1"/>
  <c r="E277" i="1" s="1"/>
  <c r="E276" i="1"/>
  <c r="C277" i="1"/>
  <c r="E279" i="1"/>
  <c r="E284" i="1" s="1"/>
  <c r="E280" i="1"/>
  <c r="E281" i="1"/>
  <c r="E282" i="1"/>
  <c r="E283" i="1"/>
  <c r="C284" i="1"/>
  <c r="E286" i="1"/>
  <c r="E292" i="1" s="1"/>
  <c r="E287" i="1"/>
  <c r="E288" i="1"/>
  <c r="E289" i="1"/>
  <c r="E290" i="1"/>
  <c r="E291" i="1"/>
  <c r="C292" i="1"/>
  <c r="E294" i="1"/>
  <c r="E299" i="1" s="1"/>
  <c r="E295" i="1"/>
  <c r="E296" i="1"/>
  <c r="E297" i="1"/>
  <c r="E298" i="1"/>
  <c r="C299" i="1"/>
  <c r="E301" i="1"/>
  <c r="E302" i="1"/>
  <c r="E303" i="1"/>
  <c r="E304" i="1"/>
  <c r="E305" i="1"/>
  <c r="C306" i="1"/>
  <c r="E306" i="1"/>
  <c r="E308" i="1"/>
  <c r="E309" i="1"/>
  <c r="E310" i="1"/>
  <c r="E311" i="1"/>
  <c r="E313" i="1" s="1"/>
  <c r="E312" i="1"/>
  <c r="C313" i="1"/>
  <c r="E315" i="1"/>
  <c r="E320" i="1" s="1"/>
  <c r="E316" i="1"/>
  <c r="E317" i="1"/>
  <c r="E318" i="1"/>
  <c r="E319" i="1"/>
  <c r="C320" i="1"/>
  <c r="E322" i="1"/>
  <c r="E327" i="1" s="1"/>
  <c r="E323" i="1"/>
  <c r="E324" i="1"/>
  <c r="E325" i="1"/>
  <c r="E326" i="1"/>
  <c r="C327" i="1"/>
  <c r="E329" i="1"/>
  <c r="E330" i="1"/>
  <c r="E335" i="1" s="1"/>
  <c r="E331" i="1"/>
  <c r="E332" i="1"/>
  <c r="E333" i="1"/>
  <c r="E334" i="1"/>
  <c r="C335" i="1"/>
  <c r="E337" i="1"/>
  <c r="E342" i="1" s="1"/>
  <c r="E338" i="1"/>
  <c r="E339" i="1"/>
  <c r="E340" i="1"/>
  <c r="E341" i="1"/>
  <c r="C342" i="1"/>
  <c r="E112" i="1" l="1"/>
  <c r="E41" i="1"/>
  <c r="E91" i="1"/>
  <c r="E343" i="1" s="1"/>
  <c r="C343" i="1"/>
</calcChain>
</file>

<file path=xl/sharedStrings.xml><?xml version="1.0" encoding="utf-8"?>
<sst xmlns="http://schemas.openxmlformats.org/spreadsheetml/2006/main" count="671" uniqueCount="350">
  <si>
    <t>Затверджую:</t>
  </si>
  <si>
    <r>
      <rPr>
        <sz val="10"/>
        <rFont val="Times New Roman"/>
        <family val="1"/>
        <charset val="204"/>
      </rPr>
      <t>Штат в кількості 360 штатних одиниць з місячним фондом заробітної плати за посадовими за посадовими окладами — 1658632</t>
    </r>
    <r>
      <rPr>
        <sz val="10"/>
        <color indexed="12"/>
        <rFont val="Times New Roman"/>
        <family val="1"/>
        <charset val="204"/>
      </rPr>
      <t xml:space="preserve"> (Один мільйон шістсот п’ятдесят вісім тисяч шістсот тридцять дві) гривні</t>
    </r>
  </si>
  <si>
    <t>_________________________________________________________</t>
  </si>
  <si>
    <t>(посада)</t>
  </si>
  <si>
    <t>(підпис керівника)               (ініціали і прізвище)</t>
  </si>
  <si>
    <t>_______________________    М.П.</t>
  </si>
  <si>
    <t>(число, місяць, рік)</t>
  </si>
  <si>
    <t>ШТАТНИЙ РОЗПИС на 2018 рік</t>
  </si>
  <si>
    <t xml:space="preserve">Головне управління Держгеокадастру у Рівненській області </t>
  </si>
  <si>
    <t>№ з/п</t>
  </si>
  <si>
    <t>Назва структурного підрозділу та посад</t>
  </si>
  <si>
    <t>Кількість штатних посад</t>
  </si>
  <si>
    <t>Посадовий оклад (грн.)</t>
  </si>
  <si>
    <t>Фонд заробітної плати на місяць за посадовими окладами (грн.)</t>
  </si>
  <si>
    <t>1. Керівництво</t>
  </si>
  <si>
    <t>1.</t>
  </si>
  <si>
    <t xml:space="preserve">Начальник </t>
  </si>
  <si>
    <t>2.</t>
  </si>
  <si>
    <t xml:space="preserve">Перший заступник начальника </t>
  </si>
  <si>
    <t>3.</t>
  </si>
  <si>
    <t xml:space="preserve">Заступник начальника </t>
  </si>
  <si>
    <t>4.</t>
  </si>
  <si>
    <t>Заступник начальника — начальник Управління з контролю за використанням та охороною земель</t>
  </si>
  <si>
    <t>Разом по керівництву:</t>
  </si>
  <si>
    <t>Х</t>
  </si>
  <si>
    <t>2. Управління державного земельного  кадастру</t>
  </si>
  <si>
    <t>5.</t>
  </si>
  <si>
    <t>Начальник управління</t>
  </si>
  <si>
    <t>2.1. Відділ інформаційного забезпечення державного земельного кадастру</t>
  </si>
  <si>
    <t>6.</t>
  </si>
  <si>
    <t>Заступник начальника управління - начальник відділу</t>
  </si>
  <si>
    <t>7.</t>
  </si>
  <si>
    <t>Заступник начальника відділу</t>
  </si>
  <si>
    <t>8.</t>
  </si>
  <si>
    <t>Головний спеціаліст</t>
  </si>
  <si>
    <t>9.</t>
  </si>
  <si>
    <t>Державний кадастровий реєстратор</t>
  </si>
  <si>
    <t>10.</t>
  </si>
  <si>
    <t>Провідний спеціаліст</t>
  </si>
  <si>
    <t>Разом по відділу:</t>
  </si>
  <si>
    <t>2.2. Відділ державної реєстрації об’єктів державного земельного кадастру</t>
  </si>
  <si>
    <t>11.</t>
  </si>
  <si>
    <t>Начальник відділу</t>
  </si>
  <si>
    <t>12.</t>
  </si>
  <si>
    <t>13.</t>
  </si>
  <si>
    <t>14.</t>
  </si>
  <si>
    <t>2.3. Сектор обліку земель</t>
  </si>
  <si>
    <t>15.</t>
  </si>
  <si>
    <t>Завідувач сектору</t>
  </si>
  <si>
    <t>16.</t>
  </si>
  <si>
    <t>17.</t>
  </si>
  <si>
    <t>Разом по сектору:</t>
  </si>
  <si>
    <t>Разом по управлінню:</t>
  </si>
  <si>
    <t>3.Управління землеустрою та охорони земель</t>
  </si>
  <si>
    <t>18.</t>
  </si>
  <si>
    <t>3.1. Відділ землеустрою та охорони земель</t>
  </si>
  <si>
    <t>19.</t>
  </si>
  <si>
    <t>20.</t>
  </si>
  <si>
    <t>21.</t>
  </si>
  <si>
    <t>22.</t>
  </si>
  <si>
    <t xml:space="preserve">3.2.Відділ розпорядження землями сільськогосподарського призначення </t>
  </si>
  <si>
    <t>23.</t>
  </si>
  <si>
    <t>24.</t>
  </si>
  <si>
    <t>25.</t>
  </si>
  <si>
    <t>26.</t>
  </si>
  <si>
    <t>4. Управління з контролю за використанням та охороною земель</t>
  </si>
  <si>
    <t xml:space="preserve">4.1. Відділ здійснення державного контролю за додержанням земельного законодавства та оперативного реагування </t>
  </si>
  <si>
    <t>27.</t>
  </si>
  <si>
    <t>28.</t>
  </si>
  <si>
    <t>4.2. Відділ організації, планування та аналізу інспекторської діяльності</t>
  </si>
  <si>
    <t>30.</t>
  </si>
  <si>
    <t>31.</t>
  </si>
  <si>
    <t xml:space="preserve">Заступник начальника відділу </t>
  </si>
  <si>
    <t>32.</t>
  </si>
  <si>
    <t>33.</t>
  </si>
  <si>
    <t>4.3. Відділ контролю за використанням та охороною земель у Володимирецькому, Дубровицькому, Зарічненському районах</t>
  </si>
  <si>
    <t>34.</t>
  </si>
  <si>
    <t>35.</t>
  </si>
  <si>
    <t>4.4. Відділ контролю за використанням та охороною земель у Березнівському, Рокитнівському, Сарненському районах</t>
  </si>
  <si>
    <t>36.</t>
  </si>
  <si>
    <t>37.</t>
  </si>
  <si>
    <t>4.5. Відділ контролю за використанням та охороною земель у Гощанському, Здолбунівському, Корецькому, Острозькому районах</t>
  </si>
  <si>
    <t>38.</t>
  </si>
  <si>
    <t>39.</t>
  </si>
  <si>
    <t>40.</t>
  </si>
  <si>
    <t>4.6. Відділ контролю за використанням та охороною земель у Костопільському, Рівненському районах та м. Рівному</t>
  </si>
  <si>
    <t>41.</t>
  </si>
  <si>
    <t>42.</t>
  </si>
  <si>
    <t>43.</t>
  </si>
  <si>
    <t>4.7. Відділ контролю за використанням та охороною земель у Демидівському, Дубенському, Млинівському, Радивилівському районах</t>
  </si>
  <si>
    <t>44.</t>
  </si>
  <si>
    <t>45.</t>
  </si>
  <si>
    <t>5. Фінансове управління</t>
  </si>
  <si>
    <t>46.</t>
  </si>
  <si>
    <t>5.1. Відділ бухгалтерського обліку та звітності</t>
  </si>
  <si>
    <t>47.</t>
  </si>
  <si>
    <t>48.</t>
  </si>
  <si>
    <t>49.</t>
  </si>
  <si>
    <t>50.</t>
  </si>
  <si>
    <t>5.2. Відділ обліку зобов’язань та розрахунків</t>
  </si>
  <si>
    <t>51.</t>
  </si>
  <si>
    <t>52.</t>
  </si>
  <si>
    <t>53.</t>
  </si>
  <si>
    <t>54.</t>
  </si>
  <si>
    <t>5.3. Відділ планування та закупівель</t>
  </si>
  <si>
    <t>55.</t>
  </si>
  <si>
    <t>56.</t>
  </si>
  <si>
    <t>57.</t>
  </si>
  <si>
    <t>58.</t>
  </si>
  <si>
    <t>6. Юридичне управління</t>
  </si>
  <si>
    <t>59.</t>
  </si>
  <si>
    <t>6.1. Відділ правового забезпечення</t>
  </si>
  <si>
    <t>60.</t>
  </si>
  <si>
    <t>Заступник начальника управління — начальник відділу</t>
  </si>
  <si>
    <t>61.</t>
  </si>
  <si>
    <t>62.</t>
  </si>
  <si>
    <t>63.</t>
  </si>
  <si>
    <t>64.</t>
  </si>
  <si>
    <t>Спеціаліст</t>
  </si>
  <si>
    <t>6.2.Відділ представництва в судах та інших органах</t>
  </si>
  <si>
    <t>65.</t>
  </si>
  <si>
    <t>66.</t>
  </si>
  <si>
    <t>67.</t>
  </si>
  <si>
    <t>68.</t>
  </si>
  <si>
    <t>69.</t>
  </si>
  <si>
    <t>6.3. Відділ договірної роботи</t>
  </si>
  <si>
    <t>70.</t>
  </si>
  <si>
    <t>71.</t>
  </si>
  <si>
    <t>72.</t>
  </si>
  <si>
    <t>7.Управління персоналом</t>
  </si>
  <si>
    <t>73.</t>
  </si>
  <si>
    <t>7.1.Відділ роботи з персоналом</t>
  </si>
  <si>
    <t>74.</t>
  </si>
  <si>
    <t>75.</t>
  </si>
  <si>
    <t>76.</t>
  </si>
  <si>
    <t>78.</t>
  </si>
  <si>
    <t>7.2. Відділ роботи з персоналом територіальних структурних підрозділів</t>
  </si>
  <si>
    <t>79.</t>
  </si>
  <si>
    <t>80.</t>
  </si>
  <si>
    <t>81.</t>
  </si>
  <si>
    <t>82.</t>
  </si>
  <si>
    <t>7.3.Сектор інформаційно-аналітичної роботи</t>
  </si>
  <si>
    <t>83.</t>
  </si>
  <si>
    <t>84.</t>
  </si>
  <si>
    <t xml:space="preserve">8.Управління адміністративно-організаційного забезпечення </t>
  </si>
  <si>
    <t>85.</t>
  </si>
  <si>
    <t>8.1 Загальний відділ</t>
  </si>
  <si>
    <t>86.</t>
  </si>
  <si>
    <t>87.</t>
  </si>
  <si>
    <t>88.</t>
  </si>
  <si>
    <t>Провідний документознавець</t>
  </si>
  <si>
    <t>8.2. Відділ організаційного та господарського забезпечення</t>
  </si>
  <si>
    <t>89.</t>
  </si>
  <si>
    <t>90.</t>
  </si>
  <si>
    <t>91.</t>
  </si>
  <si>
    <t>Секретар керівника</t>
  </si>
  <si>
    <t>92.</t>
  </si>
  <si>
    <t>Кур’єр</t>
  </si>
  <si>
    <t>93.</t>
  </si>
  <si>
    <t>Водій автотранспортних засобів</t>
  </si>
  <si>
    <t>94.</t>
  </si>
  <si>
    <t>Прибиральник службових приміщень</t>
  </si>
  <si>
    <t>8.3. Сектор контролю</t>
  </si>
  <si>
    <t>95.</t>
  </si>
  <si>
    <t>96.</t>
  </si>
  <si>
    <t>9. Відділ державної експертизи</t>
  </si>
  <si>
    <t>97.</t>
  </si>
  <si>
    <t>98.</t>
  </si>
  <si>
    <t>99.</t>
  </si>
  <si>
    <t>100.</t>
  </si>
  <si>
    <t>10. Відділ ринку та оцінки земель</t>
  </si>
  <si>
    <t>101.</t>
  </si>
  <si>
    <t>102.</t>
  </si>
  <si>
    <t>103.</t>
  </si>
  <si>
    <t>104.</t>
  </si>
  <si>
    <t>10.1. Сектор аукціонної діяльності</t>
  </si>
  <si>
    <t>105.</t>
  </si>
  <si>
    <t>106.</t>
  </si>
  <si>
    <t>11. Відділ державного геодезичного нагляду</t>
  </si>
  <si>
    <t>107.</t>
  </si>
  <si>
    <t>108.</t>
  </si>
  <si>
    <t>109.</t>
  </si>
  <si>
    <t>110.</t>
  </si>
  <si>
    <t>12. Відділ інформаційних технологій та захисту інформації</t>
  </si>
  <si>
    <t>111.</t>
  </si>
  <si>
    <t>112.</t>
  </si>
  <si>
    <t>113.</t>
  </si>
  <si>
    <t>114.</t>
  </si>
  <si>
    <t>115.</t>
  </si>
  <si>
    <t>13. Сектор внутрішнього аудиту</t>
  </si>
  <si>
    <t>116.</t>
  </si>
  <si>
    <t>117.</t>
  </si>
  <si>
    <t>14. Сектор запобігання та виявлення корупції</t>
  </si>
  <si>
    <t>118.</t>
  </si>
  <si>
    <t>119.</t>
  </si>
  <si>
    <t>15. Сектор звернень громадян та доступу до публічної інформації</t>
  </si>
  <si>
    <t>120.</t>
  </si>
  <si>
    <t>121.</t>
  </si>
  <si>
    <t>122.</t>
  </si>
  <si>
    <t>123.</t>
  </si>
  <si>
    <t>16. Головний спеціаліст взаємодії зі ЗМІ та громадськістю</t>
  </si>
  <si>
    <t>Структурні підрозділи Головного управління Держгеокадастру у Рівненській області</t>
  </si>
  <si>
    <t>17. Міськрайонне управління у Рівненському районі та м. Рівному</t>
  </si>
  <si>
    <t>124.</t>
  </si>
  <si>
    <t>17.1 Відділ у Рівненському районі</t>
  </si>
  <si>
    <t>125.</t>
  </si>
  <si>
    <t>126.</t>
  </si>
  <si>
    <t>127.</t>
  </si>
  <si>
    <t>128.</t>
  </si>
  <si>
    <t>129.</t>
  </si>
  <si>
    <t>17.2. Відділ у м. Рівному</t>
  </si>
  <si>
    <t>130.</t>
  </si>
  <si>
    <t>131.</t>
  </si>
  <si>
    <t>132.</t>
  </si>
  <si>
    <t>133.</t>
  </si>
  <si>
    <t>134.</t>
  </si>
  <si>
    <t>135.</t>
  </si>
  <si>
    <t>18. Відділ у Березнівському районі</t>
  </si>
  <si>
    <t>136.</t>
  </si>
  <si>
    <t>137.</t>
  </si>
  <si>
    <t>138.</t>
  </si>
  <si>
    <t>139.</t>
  </si>
  <si>
    <t>19. Відділ у Володимирецькому районі</t>
  </si>
  <si>
    <t>140.</t>
  </si>
  <si>
    <t>141.</t>
  </si>
  <si>
    <t>142.</t>
  </si>
  <si>
    <t>143.</t>
  </si>
  <si>
    <t>144.</t>
  </si>
  <si>
    <t>145.</t>
  </si>
  <si>
    <t>20. Відділ у  Гощанському районі</t>
  </si>
  <si>
    <t>146.</t>
  </si>
  <si>
    <t>147.</t>
  </si>
  <si>
    <t>148.</t>
  </si>
  <si>
    <t>149.</t>
  </si>
  <si>
    <t>150.</t>
  </si>
  <si>
    <t>21. Відділ у Демидівському районі</t>
  </si>
  <si>
    <t>151.</t>
  </si>
  <si>
    <t>152.</t>
  </si>
  <si>
    <t>153.</t>
  </si>
  <si>
    <t>154.</t>
  </si>
  <si>
    <t>155.</t>
  </si>
  <si>
    <t>156.</t>
  </si>
  <si>
    <t>22. Відділ у Дубенському районі</t>
  </si>
  <si>
    <t>157.</t>
  </si>
  <si>
    <t>158.</t>
  </si>
  <si>
    <t>159.</t>
  </si>
  <si>
    <t>160.</t>
  </si>
  <si>
    <t>161.</t>
  </si>
  <si>
    <t>23. Відділ у Дубровицькому районі</t>
  </si>
  <si>
    <t>162.</t>
  </si>
  <si>
    <t>163.</t>
  </si>
  <si>
    <t>164.</t>
  </si>
  <si>
    <t>24. Відділ у Зарічненському районі</t>
  </si>
  <si>
    <t>165.</t>
  </si>
  <si>
    <t>166.</t>
  </si>
  <si>
    <t>167.</t>
  </si>
  <si>
    <t>168.</t>
  </si>
  <si>
    <t>169.</t>
  </si>
  <si>
    <t>25. Відділ у Здолбунівському районі</t>
  </si>
  <si>
    <t>170.</t>
  </si>
  <si>
    <t>171.</t>
  </si>
  <si>
    <t>172.</t>
  </si>
  <si>
    <t>173.</t>
  </si>
  <si>
    <t>174.</t>
  </si>
  <si>
    <t>175.</t>
  </si>
  <si>
    <t>26. Відділ у Корецькому районі</t>
  </si>
  <si>
    <t>176.</t>
  </si>
  <si>
    <t>177.</t>
  </si>
  <si>
    <t>178.</t>
  </si>
  <si>
    <t>179.</t>
  </si>
  <si>
    <t>180.</t>
  </si>
  <si>
    <t>27. Відділ у Костопільському районі</t>
  </si>
  <si>
    <t>181.</t>
  </si>
  <si>
    <t>182.</t>
  </si>
  <si>
    <t>183.</t>
  </si>
  <si>
    <t>184.</t>
  </si>
  <si>
    <t>185.</t>
  </si>
  <si>
    <t>28. Відділ у Млинівському районі</t>
  </si>
  <si>
    <t>186.</t>
  </si>
  <si>
    <t>187.</t>
  </si>
  <si>
    <t>188.</t>
  </si>
  <si>
    <t>189.</t>
  </si>
  <si>
    <t>190.</t>
  </si>
  <si>
    <t>29. Відділ в Острозькому районі</t>
  </si>
  <si>
    <t>191.</t>
  </si>
  <si>
    <t>192.</t>
  </si>
  <si>
    <t>193.</t>
  </si>
  <si>
    <t>194.</t>
  </si>
  <si>
    <t>195.</t>
  </si>
  <si>
    <t>30. Відділ у Радивилівському районі</t>
  </si>
  <si>
    <t>196.</t>
  </si>
  <si>
    <t>197.</t>
  </si>
  <si>
    <t>198.</t>
  </si>
  <si>
    <t>199.</t>
  </si>
  <si>
    <t>200.</t>
  </si>
  <si>
    <t>31. Відділ у Рокитнівському районі</t>
  </si>
  <si>
    <t>201.</t>
  </si>
  <si>
    <t>202.</t>
  </si>
  <si>
    <t>203.</t>
  </si>
  <si>
    <t>204.</t>
  </si>
  <si>
    <t>205.</t>
  </si>
  <si>
    <t>206.</t>
  </si>
  <si>
    <t>32. Відділ у Сарненському районі</t>
  </si>
  <si>
    <t>207.</t>
  </si>
  <si>
    <t>208.</t>
  </si>
  <si>
    <t>209.</t>
  </si>
  <si>
    <t>210.</t>
  </si>
  <si>
    <t>211.</t>
  </si>
  <si>
    <t>Усього за посадовими окладами</t>
  </si>
  <si>
    <t>Підстава: Постанова Кабінету Міністрів України від 25.01.2018 № 24 “Про впорядкування структури заробітної плати працівників державних органів, судів, органів та установ системи правосуддя у 2018 році”</t>
  </si>
  <si>
    <t xml:space="preserve">Начальник Головного управління </t>
  </si>
  <si>
    <t>_______</t>
  </si>
  <si>
    <t>Р.В. Мигаль</t>
  </si>
  <si>
    <t xml:space="preserve"> </t>
  </si>
  <si>
    <t>(підпис)</t>
  </si>
  <si>
    <t>(ініціали і прізвище)</t>
  </si>
  <si>
    <t>Начальник фінансового управління</t>
  </si>
  <si>
    <t>________</t>
  </si>
  <si>
    <t>Л.М. Мізюрко</t>
  </si>
  <si>
    <t>М.П.</t>
  </si>
  <si>
    <t>Інформація</t>
  </si>
  <si>
    <t>до штатного розпису (змін до штатного розпису)</t>
  </si>
  <si>
    <t xml:space="preserve">Показник </t>
  </si>
  <si>
    <t>Діючий штатний розпис</t>
  </si>
  <si>
    <t>Зміни до штатного розпису</t>
  </si>
  <si>
    <t>Штатний розпис з урахуванням змін</t>
  </si>
  <si>
    <t>Фонд оплати праці за посадовими окладами, грн.</t>
  </si>
  <si>
    <t>Штатна чисельність, усього</t>
  </si>
  <si>
    <t>у тому числі:</t>
  </si>
  <si>
    <t>2.1</t>
  </si>
  <si>
    <t>Державні службовці</t>
  </si>
  <si>
    <t>з них:</t>
  </si>
  <si>
    <t>2.1.1</t>
  </si>
  <si>
    <t>категорії Б,                                   одиниць</t>
  </si>
  <si>
    <t xml:space="preserve">                                                     відсоток</t>
  </si>
  <si>
    <t>2.1.2</t>
  </si>
  <si>
    <t>за групами оплати праці,             одиниць:</t>
  </si>
  <si>
    <t>група 4</t>
  </si>
  <si>
    <t>група 5</t>
  </si>
  <si>
    <t>група 6</t>
  </si>
  <si>
    <t>група 7</t>
  </si>
  <si>
    <t>група 8</t>
  </si>
  <si>
    <t>група 9</t>
  </si>
  <si>
    <t>2.2</t>
  </si>
  <si>
    <t>Працівники, які виконують функції з обслуговування *</t>
  </si>
  <si>
    <t>2.3</t>
  </si>
  <si>
    <t>Робітники, які зайняті обслуговуванням</t>
  </si>
  <si>
    <t>* При змінах у кількості працівників, які виконують функції з обслуговування, надається додатково погодження Національного агентства України з питань державної служби змін переліку цих працівників органу</t>
  </si>
  <si>
    <t>Начальник управління персоналом</t>
  </si>
  <si>
    <t>О.А. Зубченко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</si>
</sst>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22"/>
      <name val="Arial Cyr"/>
      <family val="2"/>
      <charset val="204"/>
    </font>
    <font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1.5"/>
      <name val="Times New Roman"/>
      <family val="1"/>
      <charset val="204"/>
    </font>
    <font>
      <sz val="12"/>
      <name val="Times New Roman"/>
      <family val="1"/>
      <charset val="1"/>
    </font>
    <font>
      <sz val="12"/>
      <color indexed="39"/>
      <name val="Times New Roman"/>
      <family val="1"/>
      <charset val="204"/>
    </font>
    <font>
      <b/>
      <sz val="12"/>
      <name val="Times New Roman"/>
      <family val="1"/>
      <charset val="1"/>
    </font>
    <font>
      <u/>
      <sz val="12"/>
      <name val="Times New Roman"/>
      <family val="1"/>
      <charset val="204"/>
    </font>
    <font>
      <sz val="12"/>
      <name val="Arial Cyr"/>
      <family val="2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Alignment="1"/>
    <xf numFmtId="0" fontId="2" fillId="0" borderId="0" xfId="0" applyFont="1" applyBorder="1"/>
    <xf numFmtId="0" fontId="10" fillId="0" borderId="1" xfId="0" applyFont="1" applyBorder="1" applyAlignment="1"/>
    <xf numFmtId="0" fontId="10" fillId="0" borderId="1" xfId="0" applyFont="1" applyFill="1" applyBorder="1" applyAlignment="1"/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2" xfId="0" applyFont="1" applyFill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5" xfId="0" applyFont="1" applyBorder="1" applyAlignment="1"/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12" fillId="0" borderId="0" xfId="0" applyFont="1"/>
    <xf numFmtId="0" fontId="13" fillId="0" borderId="2" xfId="0" applyFont="1" applyFill="1" applyBorder="1"/>
    <xf numFmtId="0" fontId="1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6" fillId="0" borderId="0" xfId="0" applyFont="1" applyBorder="1"/>
    <xf numFmtId="0" fontId="16" fillId="0" borderId="0" xfId="0" applyFont="1" applyBorder="1"/>
    <xf numFmtId="0" fontId="16" fillId="0" borderId="0" xfId="0" applyFont="1" applyFill="1" applyBorder="1"/>
    <xf numFmtId="0" fontId="11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2" xfId="0" applyFont="1" applyBorder="1" applyAlignment="1"/>
    <xf numFmtId="0" fontId="17" fillId="0" borderId="2" xfId="0" applyFont="1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wrapText="1"/>
    </xf>
    <xf numFmtId="0" fontId="6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65536"/>
  <sheetViews>
    <sheetView tabSelected="1" view="pageBreakPreview" topLeftCell="A334" zoomScale="120" zoomScaleNormal="60" zoomScaleSheetLayoutView="120" workbookViewId="0">
      <selection activeCell="C5" sqref="C5:E5"/>
    </sheetView>
  </sheetViews>
  <sheetFormatPr defaultColWidth="9" defaultRowHeight="19.899999999999999" customHeight="1" x14ac:dyDescent="0.35"/>
  <cols>
    <col min="1" max="1" width="4.85546875" style="1" customWidth="1"/>
    <col min="2" max="2" width="46.5703125" style="1" customWidth="1"/>
    <col min="3" max="3" width="10" style="1" customWidth="1"/>
    <col min="4" max="4" width="12.5703125" style="2" customWidth="1"/>
    <col min="5" max="5" width="14.85546875" style="2" customWidth="1"/>
    <col min="6" max="242" width="9" style="1" customWidth="1"/>
  </cols>
  <sheetData>
    <row r="1" spans="1:5" ht="15.6" customHeight="1" x14ac:dyDescent="0.4">
      <c r="A1" s="3"/>
      <c r="B1" s="3"/>
      <c r="C1" s="60" t="s">
        <v>0</v>
      </c>
      <c r="D1" s="60"/>
      <c r="E1" s="60"/>
    </row>
    <row r="2" spans="1:5" ht="67.5" customHeight="1" x14ac:dyDescent="0.4">
      <c r="A2" s="3"/>
      <c r="B2" s="3"/>
      <c r="C2" s="61" t="s">
        <v>1</v>
      </c>
      <c r="D2" s="61"/>
      <c r="E2" s="61"/>
    </row>
    <row r="3" spans="1:5" ht="14.1" customHeight="1" x14ac:dyDescent="0.4">
      <c r="A3" s="3"/>
      <c r="B3" s="3"/>
      <c r="C3" s="62" t="s">
        <v>2</v>
      </c>
      <c r="D3" s="62"/>
      <c r="E3" s="62"/>
    </row>
    <row r="4" spans="1:5" ht="10.7" customHeight="1" x14ac:dyDescent="0.4">
      <c r="A4" s="3"/>
      <c r="B4" s="3"/>
      <c r="C4" s="5"/>
      <c r="D4" s="6" t="s">
        <v>3</v>
      </c>
      <c r="E4" s="7"/>
    </row>
    <row r="5" spans="1:5" ht="14.1" customHeight="1" x14ac:dyDescent="0.4">
      <c r="A5" s="3"/>
      <c r="B5" s="3"/>
      <c r="C5" s="62" t="s">
        <v>2</v>
      </c>
      <c r="D5" s="62"/>
      <c r="E5" s="62"/>
    </row>
    <row r="6" spans="1:5" ht="10.15" customHeight="1" x14ac:dyDescent="0.4">
      <c r="A6" s="3"/>
      <c r="B6" s="3"/>
      <c r="C6" s="63" t="s">
        <v>4</v>
      </c>
      <c r="D6" s="63"/>
      <c r="E6" s="63"/>
    </row>
    <row r="7" spans="1:5" ht="14.1" customHeight="1" x14ac:dyDescent="0.4">
      <c r="A7" s="3"/>
      <c r="B7" s="3"/>
      <c r="C7" s="64" t="s">
        <v>5</v>
      </c>
      <c r="D7" s="64"/>
      <c r="E7" s="64"/>
    </row>
    <row r="8" spans="1:5" ht="10.7" customHeight="1" x14ac:dyDescent="0.4">
      <c r="A8" s="3"/>
      <c r="B8" s="3"/>
      <c r="C8" s="63" t="s">
        <v>6</v>
      </c>
      <c r="D8" s="63"/>
      <c r="E8" s="9"/>
    </row>
    <row r="10" spans="1:5" ht="24.95" customHeight="1" x14ac:dyDescent="0.35">
      <c r="A10" s="65" t="s">
        <v>7</v>
      </c>
      <c r="B10" s="65"/>
      <c r="C10" s="65"/>
      <c r="D10" s="65"/>
      <c r="E10" s="65"/>
    </row>
    <row r="11" spans="1:5" ht="19.899999999999999" customHeight="1" x14ac:dyDescent="0.35">
      <c r="A11" s="66" t="s">
        <v>8</v>
      </c>
      <c r="B11" s="66"/>
      <c r="C11" s="66"/>
      <c r="D11" s="66"/>
      <c r="E11" s="66"/>
    </row>
    <row r="12" spans="1:5" ht="16.149999999999999" customHeight="1" x14ac:dyDescent="0.4">
      <c r="A12" s="10"/>
      <c r="B12" s="11"/>
      <c r="C12" s="11"/>
      <c r="D12" s="12"/>
      <c r="E12" s="12"/>
    </row>
    <row r="13" spans="1:5" ht="65.650000000000006" customHeight="1" x14ac:dyDescent="0.35">
      <c r="A13" s="13" t="s">
        <v>9</v>
      </c>
      <c r="B13" s="13" t="s">
        <v>10</v>
      </c>
      <c r="C13" s="13" t="s">
        <v>11</v>
      </c>
      <c r="D13" s="14" t="s">
        <v>12</v>
      </c>
      <c r="E13" s="15" t="s">
        <v>13</v>
      </c>
    </row>
    <row r="14" spans="1:5" ht="13.9" customHeight="1" x14ac:dyDescent="0.35">
      <c r="A14" s="16">
        <v>1</v>
      </c>
      <c r="B14" s="17">
        <v>2</v>
      </c>
      <c r="C14" s="18">
        <v>3</v>
      </c>
      <c r="D14" s="19">
        <v>4</v>
      </c>
      <c r="E14" s="20">
        <v>5</v>
      </c>
    </row>
    <row r="15" spans="1:5" ht="17.100000000000001" customHeight="1" x14ac:dyDescent="0.35">
      <c r="A15" s="21"/>
      <c r="B15" s="22" t="s">
        <v>14</v>
      </c>
      <c r="C15" s="23"/>
      <c r="D15" s="24"/>
      <c r="E15" s="24"/>
    </row>
    <row r="16" spans="1:5" ht="17.100000000000001" customHeight="1" x14ac:dyDescent="0.35">
      <c r="A16" s="25" t="s">
        <v>15</v>
      </c>
      <c r="B16" s="26" t="s">
        <v>16</v>
      </c>
      <c r="C16" s="25">
        <v>1</v>
      </c>
      <c r="D16" s="27">
        <v>10400</v>
      </c>
      <c r="E16" s="27">
        <f t="shared" ref="E16:E19" si="0">C16*D16</f>
        <v>10400</v>
      </c>
    </row>
    <row r="17" spans="1:5" ht="17.100000000000001" customHeight="1" x14ac:dyDescent="0.35">
      <c r="A17" s="25" t="s">
        <v>17</v>
      </c>
      <c r="B17" s="28" t="s">
        <v>18</v>
      </c>
      <c r="C17" s="25">
        <v>1</v>
      </c>
      <c r="D17" s="27">
        <v>10088</v>
      </c>
      <c r="E17" s="27">
        <f t="shared" si="0"/>
        <v>10088</v>
      </c>
    </row>
    <row r="18" spans="1:5" ht="17.100000000000001" customHeight="1" x14ac:dyDescent="0.35">
      <c r="A18" s="25" t="s">
        <v>19</v>
      </c>
      <c r="B18" s="28" t="s">
        <v>20</v>
      </c>
      <c r="C18" s="25">
        <v>1</v>
      </c>
      <c r="D18" s="27">
        <v>9000</v>
      </c>
      <c r="E18" s="27">
        <f t="shared" si="0"/>
        <v>9000</v>
      </c>
    </row>
    <row r="19" spans="1:5" ht="43.7" customHeight="1" x14ac:dyDescent="0.35">
      <c r="A19" s="25" t="s">
        <v>21</v>
      </c>
      <c r="B19" s="28" t="s">
        <v>22</v>
      </c>
      <c r="C19" s="25">
        <v>1</v>
      </c>
      <c r="D19" s="27">
        <v>9000</v>
      </c>
      <c r="E19" s="27">
        <f t="shared" si="0"/>
        <v>9000</v>
      </c>
    </row>
    <row r="20" spans="1:5" ht="17.100000000000001" customHeight="1" x14ac:dyDescent="0.35">
      <c r="A20" s="29"/>
      <c r="B20" s="30" t="s">
        <v>23</v>
      </c>
      <c r="C20" s="21">
        <f>C16+C17+C18+C19</f>
        <v>4</v>
      </c>
      <c r="D20" s="31" t="s">
        <v>24</v>
      </c>
      <c r="E20" s="31">
        <f>SUM(E16:E19)</f>
        <v>38488</v>
      </c>
    </row>
    <row r="21" spans="1:5" ht="29.45" customHeight="1" x14ac:dyDescent="0.35">
      <c r="A21" s="32"/>
      <c r="B21" s="30" t="s">
        <v>25</v>
      </c>
      <c r="C21" s="33"/>
      <c r="D21" s="34"/>
      <c r="E21" s="34"/>
    </row>
    <row r="22" spans="1:5" ht="17.100000000000001" customHeight="1" x14ac:dyDescent="0.35">
      <c r="A22" s="25" t="s">
        <v>26</v>
      </c>
      <c r="B22" s="26" t="s">
        <v>27</v>
      </c>
      <c r="C22" s="21">
        <v>1</v>
      </c>
      <c r="D22" s="31">
        <v>7300</v>
      </c>
      <c r="E22" s="31">
        <f>C22*D22</f>
        <v>7300</v>
      </c>
    </row>
    <row r="23" spans="1:5" ht="28.7" customHeight="1" x14ac:dyDescent="0.35">
      <c r="A23" s="35"/>
      <c r="B23" s="30" t="s">
        <v>28</v>
      </c>
      <c r="C23" s="21"/>
      <c r="D23" s="24"/>
      <c r="E23" s="24"/>
    </row>
    <row r="24" spans="1:5" ht="28.7" customHeight="1" x14ac:dyDescent="0.35">
      <c r="A24" s="25" t="s">
        <v>29</v>
      </c>
      <c r="B24" s="28" t="s">
        <v>30</v>
      </c>
      <c r="C24" s="25">
        <v>1</v>
      </c>
      <c r="D24" s="27">
        <v>6700</v>
      </c>
      <c r="E24" s="27">
        <f t="shared" ref="E24:E28" si="1">C24*D24</f>
        <v>6700</v>
      </c>
    </row>
    <row r="25" spans="1:5" ht="17.100000000000001" customHeight="1" x14ac:dyDescent="0.35">
      <c r="A25" s="25" t="s">
        <v>31</v>
      </c>
      <c r="B25" s="26" t="s">
        <v>32</v>
      </c>
      <c r="C25" s="25">
        <v>1</v>
      </c>
      <c r="D25" s="27">
        <v>5700</v>
      </c>
      <c r="E25" s="27">
        <f t="shared" si="1"/>
        <v>5700</v>
      </c>
    </row>
    <row r="26" spans="1:5" ht="17.100000000000001" customHeight="1" x14ac:dyDescent="0.35">
      <c r="A26" s="25" t="s">
        <v>33</v>
      </c>
      <c r="B26" s="26" t="s">
        <v>34</v>
      </c>
      <c r="C26" s="25">
        <v>2</v>
      </c>
      <c r="D26" s="27">
        <v>4800</v>
      </c>
      <c r="E26" s="27">
        <f t="shared" si="1"/>
        <v>9600</v>
      </c>
    </row>
    <row r="27" spans="1:5" ht="17.100000000000001" customHeight="1" x14ac:dyDescent="0.35">
      <c r="A27" s="25" t="s">
        <v>35</v>
      </c>
      <c r="B27" s="26" t="s">
        <v>36</v>
      </c>
      <c r="C27" s="25">
        <v>1</v>
      </c>
      <c r="D27" s="27">
        <v>4800</v>
      </c>
      <c r="E27" s="27">
        <f t="shared" si="1"/>
        <v>4800</v>
      </c>
    </row>
    <row r="28" spans="1:5" ht="17.100000000000001" customHeight="1" x14ac:dyDescent="0.35">
      <c r="A28" s="25" t="s">
        <v>37</v>
      </c>
      <c r="B28" s="26" t="s">
        <v>38</v>
      </c>
      <c r="C28" s="25">
        <v>1</v>
      </c>
      <c r="D28" s="27">
        <v>4400</v>
      </c>
      <c r="E28" s="27">
        <f t="shared" si="1"/>
        <v>4400</v>
      </c>
    </row>
    <row r="29" spans="1:5" ht="17.100000000000001" customHeight="1" x14ac:dyDescent="0.35">
      <c r="A29" s="29"/>
      <c r="B29" s="36" t="s">
        <v>39</v>
      </c>
      <c r="C29" s="21">
        <f>SUM(C24:C28)</f>
        <v>6</v>
      </c>
      <c r="D29" s="31"/>
      <c r="E29" s="31">
        <f>SUM(E24:E28)</f>
        <v>31200</v>
      </c>
    </row>
    <row r="30" spans="1:5" ht="29.25" customHeight="1" x14ac:dyDescent="0.35">
      <c r="A30" s="35"/>
      <c r="B30" s="30" t="s">
        <v>40</v>
      </c>
      <c r="C30" s="21"/>
      <c r="D30" s="24"/>
      <c r="E30" s="24"/>
    </row>
    <row r="31" spans="1:5" ht="17.100000000000001" customHeight="1" x14ac:dyDescent="0.35">
      <c r="A31" s="25" t="s">
        <v>41</v>
      </c>
      <c r="B31" s="26" t="s">
        <v>42</v>
      </c>
      <c r="C31" s="25">
        <v>1</v>
      </c>
      <c r="D31" s="27">
        <v>6000</v>
      </c>
      <c r="E31" s="27">
        <f t="shared" ref="E31:E34" si="2">C31*D31</f>
        <v>6000</v>
      </c>
    </row>
    <row r="32" spans="1:5" ht="17.100000000000001" customHeight="1" x14ac:dyDescent="0.35">
      <c r="A32" s="25" t="s">
        <v>43</v>
      </c>
      <c r="B32" s="26" t="s">
        <v>32</v>
      </c>
      <c r="C32" s="25">
        <v>1</v>
      </c>
      <c r="D32" s="27">
        <v>5700</v>
      </c>
      <c r="E32" s="27">
        <f t="shared" si="2"/>
        <v>5700</v>
      </c>
    </row>
    <row r="33" spans="1:5" ht="17.100000000000001" customHeight="1" x14ac:dyDescent="0.35">
      <c r="A33" s="25" t="s">
        <v>44</v>
      </c>
      <c r="B33" s="26" t="s">
        <v>34</v>
      </c>
      <c r="C33" s="25">
        <v>3</v>
      </c>
      <c r="D33" s="27">
        <v>4800</v>
      </c>
      <c r="E33" s="27">
        <f t="shared" si="2"/>
        <v>14400</v>
      </c>
    </row>
    <row r="34" spans="1:5" ht="17.100000000000001" customHeight="1" x14ac:dyDescent="0.35">
      <c r="A34" s="25" t="s">
        <v>45</v>
      </c>
      <c r="B34" s="26" t="s">
        <v>38</v>
      </c>
      <c r="C34" s="25">
        <v>1</v>
      </c>
      <c r="D34" s="27">
        <v>4400</v>
      </c>
      <c r="E34" s="27">
        <f t="shared" si="2"/>
        <v>4400</v>
      </c>
    </row>
    <row r="35" spans="1:5" ht="31.15" customHeight="1" x14ac:dyDescent="0.35">
      <c r="A35" s="37"/>
      <c r="B35" s="36" t="s">
        <v>39</v>
      </c>
      <c r="C35" s="21">
        <f>SUM(C31:C34)</f>
        <v>6</v>
      </c>
      <c r="D35" s="31" t="s">
        <v>24</v>
      </c>
      <c r="E35" s="31">
        <f>SUM(E31:E34)</f>
        <v>30500</v>
      </c>
    </row>
    <row r="36" spans="1:5" ht="17.100000000000001" customHeight="1" x14ac:dyDescent="0.35">
      <c r="A36" s="37"/>
      <c r="B36" s="36" t="s">
        <v>46</v>
      </c>
      <c r="C36" s="21"/>
      <c r="D36" s="31"/>
      <c r="E36" s="31"/>
    </row>
    <row r="37" spans="1:5" ht="17.100000000000001" customHeight="1" x14ac:dyDescent="0.35">
      <c r="A37" s="29" t="s">
        <v>47</v>
      </c>
      <c r="B37" s="26" t="s">
        <v>48</v>
      </c>
      <c r="C37" s="25">
        <v>1</v>
      </c>
      <c r="D37" s="27">
        <v>5400</v>
      </c>
      <c r="E37" s="27">
        <f t="shared" ref="E37:E39" si="3">C37*D37</f>
        <v>5400</v>
      </c>
    </row>
    <row r="38" spans="1:5" ht="17.100000000000001" customHeight="1" x14ac:dyDescent="0.35">
      <c r="A38" s="29" t="s">
        <v>49</v>
      </c>
      <c r="B38" s="26" t="s">
        <v>36</v>
      </c>
      <c r="C38" s="25">
        <v>1</v>
      </c>
      <c r="D38" s="27">
        <v>4800</v>
      </c>
      <c r="E38" s="27">
        <f t="shared" si="3"/>
        <v>4800</v>
      </c>
    </row>
    <row r="39" spans="1:5" ht="17.100000000000001" customHeight="1" x14ac:dyDescent="0.35">
      <c r="A39" s="29" t="s">
        <v>50</v>
      </c>
      <c r="B39" s="26" t="s">
        <v>38</v>
      </c>
      <c r="C39" s="25">
        <v>1</v>
      </c>
      <c r="D39" s="27">
        <v>4400</v>
      </c>
      <c r="E39" s="27">
        <f t="shared" si="3"/>
        <v>4400</v>
      </c>
    </row>
    <row r="40" spans="1:5" ht="17.100000000000001" customHeight="1" x14ac:dyDescent="0.35">
      <c r="A40" s="29"/>
      <c r="B40" s="36" t="s">
        <v>51</v>
      </c>
      <c r="C40" s="21">
        <v>3</v>
      </c>
      <c r="D40" s="31" t="s">
        <v>24</v>
      </c>
      <c r="E40" s="31">
        <f>SUM(E37:E39)</f>
        <v>14600</v>
      </c>
    </row>
    <row r="41" spans="1:5" ht="17.100000000000001" customHeight="1" x14ac:dyDescent="0.35">
      <c r="A41" s="29"/>
      <c r="B41" s="36" t="s">
        <v>52</v>
      </c>
      <c r="C41" s="21">
        <f>C22+C29+C35+C40</f>
        <v>16</v>
      </c>
      <c r="D41" s="31" t="s">
        <v>24</v>
      </c>
      <c r="E41" s="31">
        <f>E22+E29+E35+E40</f>
        <v>83600</v>
      </c>
    </row>
    <row r="42" spans="1:5" ht="33.200000000000003" customHeight="1" x14ac:dyDescent="0.35">
      <c r="A42" s="38"/>
      <c r="B42" s="30" t="s">
        <v>53</v>
      </c>
      <c r="C42" s="33"/>
      <c r="D42" s="34"/>
      <c r="E42" s="34"/>
    </row>
    <row r="43" spans="1:5" ht="17.100000000000001" customHeight="1" x14ac:dyDescent="0.35">
      <c r="A43" s="25" t="s">
        <v>54</v>
      </c>
      <c r="B43" s="26" t="s">
        <v>27</v>
      </c>
      <c r="C43" s="21">
        <v>1</v>
      </c>
      <c r="D43" s="31">
        <v>7300</v>
      </c>
      <c r="E43" s="31">
        <f>C43*D43</f>
        <v>7300</v>
      </c>
    </row>
    <row r="44" spans="1:5" ht="17.100000000000001" customHeight="1" x14ac:dyDescent="0.35">
      <c r="A44" s="35"/>
      <c r="B44" s="30" t="s">
        <v>55</v>
      </c>
      <c r="C44" s="25"/>
      <c r="D44" s="24"/>
      <c r="E44" s="24"/>
    </row>
    <row r="45" spans="1:5" ht="17.100000000000001" customHeight="1" x14ac:dyDescent="0.35">
      <c r="A45" s="39" t="s">
        <v>56</v>
      </c>
      <c r="B45" s="26" t="s">
        <v>42</v>
      </c>
      <c r="C45" s="25">
        <v>1</v>
      </c>
      <c r="D45" s="27">
        <v>6000</v>
      </c>
      <c r="E45" s="27">
        <f t="shared" ref="E45:E48" si="4">C45*D45</f>
        <v>6000</v>
      </c>
    </row>
    <row r="46" spans="1:5" ht="17.100000000000001" customHeight="1" x14ac:dyDescent="0.35">
      <c r="A46" s="39" t="s">
        <v>57</v>
      </c>
      <c r="B46" s="26" t="s">
        <v>32</v>
      </c>
      <c r="C46" s="25">
        <v>1</v>
      </c>
      <c r="D46" s="27">
        <v>5700</v>
      </c>
      <c r="E46" s="27">
        <f t="shared" si="4"/>
        <v>5700</v>
      </c>
    </row>
    <row r="47" spans="1:5" ht="17.100000000000001" customHeight="1" x14ac:dyDescent="0.35">
      <c r="A47" s="25" t="s">
        <v>58</v>
      </c>
      <c r="B47" s="26" t="s">
        <v>34</v>
      </c>
      <c r="C47" s="25">
        <v>4</v>
      </c>
      <c r="D47" s="27">
        <v>4800</v>
      </c>
      <c r="E47" s="27">
        <f t="shared" si="4"/>
        <v>19200</v>
      </c>
    </row>
    <row r="48" spans="1:5" ht="17.100000000000001" customHeight="1" x14ac:dyDescent="0.35">
      <c r="A48" s="25" t="s">
        <v>59</v>
      </c>
      <c r="B48" s="26" t="s">
        <v>38</v>
      </c>
      <c r="C48" s="25">
        <v>2</v>
      </c>
      <c r="D48" s="27">
        <v>4400</v>
      </c>
      <c r="E48" s="27">
        <f t="shared" si="4"/>
        <v>8800</v>
      </c>
    </row>
    <row r="49" spans="1:5" ht="17.100000000000001" customHeight="1" x14ac:dyDescent="0.35">
      <c r="A49" s="37"/>
      <c r="B49" s="36" t="s">
        <v>39</v>
      </c>
      <c r="C49" s="21">
        <f>SUM(C45:C48)</f>
        <v>8</v>
      </c>
      <c r="D49" s="31" t="s">
        <v>24</v>
      </c>
      <c r="E49" s="31">
        <f>SUM(E45:E48)</f>
        <v>39700</v>
      </c>
    </row>
    <row r="50" spans="1:5" ht="29.25" customHeight="1" x14ac:dyDescent="0.35">
      <c r="A50" s="40"/>
      <c r="B50" s="30" t="s">
        <v>60</v>
      </c>
      <c r="C50" s="33"/>
      <c r="D50" s="34"/>
      <c r="E50" s="34"/>
    </row>
    <row r="51" spans="1:5" ht="27.75" customHeight="1" x14ac:dyDescent="0.35">
      <c r="A51" s="38" t="s">
        <v>61</v>
      </c>
      <c r="B51" s="28" t="s">
        <v>30</v>
      </c>
      <c r="C51" s="13">
        <v>1</v>
      </c>
      <c r="D51" s="14">
        <v>6700</v>
      </c>
      <c r="E51" s="27">
        <f t="shared" ref="E51:E54" si="5">C51*D51</f>
        <v>6700</v>
      </c>
    </row>
    <row r="52" spans="1:5" ht="17.100000000000001" customHeight="1" x14ac:dyDescent="0.35">
      <c r="A52" s="38" t="s">
        <v>62</v>
      </c>
      <c r="B52" s="28" t="s">
        <v>32</v>
      </c>
      <c r="C52" s="13">
        <v>1</v>
      </c>
      <c r="D52" s="14">
        <v>5700</v>
      </c>
      <c r="E52" s="27">
        <f t="shared" si="5"/>
        <v>5700</v>
      </c>
    </row>
    <row r="53" spans="1:5" ht="17.100000000000001" customHeight="1" x14ac:dyDescent="0.35">
      <c r="A53" s="25" t="s">
        <v>63</v>
      </c>
      <c r="B53" s="26" t="s">
        <v>34</v>
      </c>
      <c r="C53" s="25">
        <v>5</v>
      </c>
      <c r="D53" s="27">
        <v>4800</v>
      </c>
      <c r="E53" s="27">
        <f t="shared" si="5"/>
        <v>24000</v>
      </c>
    </row>
    <row r="54" spans="1:5" ht="17.100000000000001" customHeight="1" x14ac:dyDescent="0.35">
      <c r="A54" s="25" t="s">
        <v>64</v>
      </c>
      <c r="B54" s="26" t="s">
        <v>38</v>
      </c>
      <c r="C54" s="25">
        <v>2</v>
      </c>
      <c r="D54" s="27">
        <v>4400</v>
      </c>
      <c r="E54" s="27">
        <f t="shared" si="5"/>
        <v>8800</v>
      </c>
    </row>
    <row r="55" spans="1:5" ht="17.100000000000001" customHeight="1" x14ac:dyDescent="0.35">
      <c r="A55" s="29"/>
      <c r="B55" s="36" t="s">
        <v>39</v>
      </c>
      <c r="C55" s="21">
        <f>SUM(C51:C54)</f>
        <v>9</v>
      </c>
      <c r="D55" s="31" t="s">
        <v>24</v>
      </c>
      <c r="E55" s="31">
        <f>SUM(E51:E54)</f>
        <v>45200</v>
      </c>
    </row>
    <row r="56" spans="1:5" ht="17.100000000000001" customHeight="1" x14ac:dyDescent="0.35">
      <c r="A56" s="29"/>
      <c r="B56" s="36" t="s">
        <v>52</v>
      </c>
      <c r="C56" s="21">
        <f>C43+C49+C55</f>
        <v>18</v>
      </c>
      <c r="D56" s="31" t="s">
        <v>24</v>
      </c>
      <c r="E56" s="31">
        <f>E43+E49+E55</f>
        <v>92200</v>
      </c>
    </row>
    <row r="57" spans="1:5" ht="33.200000000000003" customHeight="1" x14ac:dyDescent="0.35">
      <c r="A57" s="35"/>
      <c r="B57" s="30" t="s">
        <v>65</v>
      </c>
      <c r="C57" s="21"/>
      <c r="D57" s="24"/>
      <c r="E57" s="24"/>
    </row>
    <row r="58" spans="1:5" ht="43.7" customHeight="1" x14ac:dyDescent="0.35">
      <c r="A58" s="35"/>
      <c r="B58" s="30" t="s">
        <v>66</v>
      </c>
      <c r="C58" s="21"/>
      <c r="D58" s="24"/>
      <c r="E58" s="24"/>
    </row>
    <row r="59" spans="1:5" ht="17.100000000000001" customHeight="1" x14ac:dyDescent="0.35">
      <c r="A59" s="25" t="s">
        <v>67</v>
      </c>
      <c r="B59" s="26" t="s">
        <v>42</v>
      </c>
      <c r="C59" s="25">
        <v>1</v>
      </c>
      <c r="D59" s="27">
        <v>6000</v>
      </c>
      <c r="E59" s="27">
        <f t="shared" ref="E59:E61" si="6">C59*D59</f>
        <v>6000</v>
      </c>
    </row>
    <row r="60" spans="1:5" ht="17.100000000000001" customHeight="1" x14ac:dyDescent="0.35">
      <c r="A60" s="25" t="s">
        <v>68</v>
      </c>
      <c r="B60" s="26" t="s">
        <v>34</v>
      </c>
      <c r="C60" s="25">
        <v>1</v>
      </c>
      <c r="D60" s="27">
        <v>4800</v>
      </c>
      <c r="E60" s="27">
        <f t="shared" si="6"/>
        <v>4800</v>
      </c>
    </row>
    <row r="61" spans="1:5" ht="17.100000000000001" customHeight="1" x14ac:dyDescent="0.35">
      <c r="A61" s="25">
        <v>29</v>
      </c>
      <c r="B61" s="26" t="s">
        <v>38</v>
      </c>
      <c r="C61" s="25">
        <v>2</v>
      </c>
      <c r="D61" s="27">
        <v>4400</v>
      </c>
      <c r="E61" s="27">
        <f t="shared" si="6"/>
        <v>8800</v>
      </c>
    </row>
    <row r="62" spans="1:5" ht="17.100000000000001" customHeight="1" x14ac:dyDescent="0.35">
      <c r="A62" s="29"/>
      <c r="B62" s="36" t="s">
        <v>39</v>
      </c>
      <c r="C62" s="21">
        <f>SUM(C59:C61)</f>
        <v>4</v>
      </c>
      <c r="D62" s="31" t="s">
        <v>24</v>
      </c>
      <c r="E62" s="31">
        <f>SUM(E59:E61)</f>
        <v>19600</v>
      </c>
    </row>
    <row r="63" spans="1:5" ht="31.35" customHeight="1" x14ac:dyDescent="0.35">
      <c r="A63" s="37"/>
      <c r="B63" s="30" t="s">
        <v>69</v>
      </c>
      <c r="C63" s="21"/>
      <c r="D63" s="24"/>
      <c r="E63" s="24"/>
    </row>
    <row r="64" spans="1:5" ht="17.100000000000001" customHeight="1" x14ac:dyDescent="0.35">
      <c r="A64" s="25" t="s">
        <v>70</v>
      </c>
      <c r="B64" s="26" t="s">
        <v>42</v>
      </c>
      <c r="C64" s="25">
        <v>1</v>
      </c>
      <c r="D64" s="27">
        <v>6000</v>
      </c>
      <c r="E64" s="27">
        <f t="shared" ref="E64:E67" si="7">C64*D64</f>
        <v>6000</v>
      </c>
    </row>
    <row r="65" spans="1:5" ht="17.100000000000001" customHeight="1" x14ac:dyDescent="0.35">
      <c r="A65" s="25" t="s">
        <v>71</v>
      </c>
      <c r="B65" s="26" t="s">
        <v>72</v>
      </c>
      <c r="C65" s="25">
        <v>1</v>
      </c>
      <c r="D65" s="27">
        <v>5700</v>
      </c>
      <c r="E65" s="27">
        <f t="shared" si="7"/>
        <v>5700</v>
      </c>
    </row>
    <row r="66" spans="1:5" ht="17.100000000000001" customHeight="1" x14ac:dyDescent="0.35">
      <c r="A66" s="25" t="s">
        <v>73</v>
      </c>
      <c r="B66" s="26" t="s">
        <v>34</v>
      </c>
      <c r="C66" s="25">
        <v>1</v>
      </c>
      <c r="D66" s="27">
        <v>4800</v>
      </c>
      <c r="E66" s="27">
        <f t="shared" si="7"/>
        <v>4800</v>
      </c>
    </row>
    <row r="67" spans="1:5" ht="17.100000000000001" customHeight="1" x14ac:dyDescent="0.35">
      <c r="A67" s="25" t="s">
        <v>74</v>
      </c>
      <c r="B67" s="26" t="s">
        <v>38</v>
      </c>
      <c r="C67" s="25">
        <v>2</v>
      </c>
      <c r="D67" s="27">
        <v>4400</v>
      </c>
      <c r="E67" s="27">
        <f t="shared" si="7"/>
        <v>8800</v>
      </c>
    </row>
    <row r="68" spans="1:5" ht="17.100000000000001" customHeight="1" x14ac:dyDescent="0.35">
      <c r="A68" s="37"/>
      <c r="B68" s="36" t="s">
        <v>39</v>
      </c>
      <c r="C68" s="21">
        <f>C64+C65+C66+C67</f>
        <v>5</v>
      </c>
      <c r="D68" s="31" t="s">
        <v>24</v>
      </c>
      <c r="E68" s="31">
        <f>SUM(E64:E67)</f>
        <v>25300</v>
      </c>
    </row>
    <row r="69" spans="1:5" ht="46.9" customHeight="1" x14ac:dyDescent="0.35">
      <c r="A69" s="37"/>
      <c r="B69" s="30" t="s">
        <v>75</v>
      </c>
      <c r="C69" s="25"/>
      <c r="D69" s="24"/>
      <c r="E69" s="24"/>
    </row>
    <row r="70" spans="1:5" ht="17.100000000000001" customHeight="1" x14ac:dyDescent="0.35">
      <c r="A70" s="25" t="s">
        <v>76</v>
      </c>
      <c r="B70" s="26" t="s">
        <v>42</v>
      </c>
      <c r="C70" s="25">
        <v>1</v>
      </c>
      <c r="D70" s="27">
        <v>6000</v>
      </c>
      <c r="E70" s="27">
        <f t="shared" ref="E70:E71" si="8">C70*D70</f>
        <v>6000</v>
      </c>
    </row>
    <row r="71" spans="1:5" ht="17.100000000000001" customHeight="1" x14ac:dyDescent="0.35">
      <c r="A71" s="25" t="s">
        <v>77</v>
      </c>
      <c r="B71" s="26" t="s">
        <v>34</v>
      </c>
      <c r="C71" s="25">
        <v>3</v>
      </c>
      <c r="D71" s="27">
        <v>4800</v>
      </c>
      <c r="E71" s="27">
        <f t="shared" si="8"/>
        <v>14400</v>
      </c>
    </row>
    <row r="72" spans="1:5" ht="17.100000000000001" customHeight="1" x14ac:dyDescent="0.35">
      <c r="A72" s="29"/>
      <c r="B72" s="36" t="s">
        <v>39</v>
      </c>
      <c r="C72" s="21">
        <f>SUM(C70:C71)</f>
        <v>4</v>
      </c>
      <c r="D72" s="31" t="s">
        <v>24</v>
      </c>
      <c r="E72" s="31">
        <f>SUM(E70:E71)</f>
        <v>20400</v>
      </c>
    </row>
    <row r="73" spans="1:5" ht="43.15" customHeight="1" x14ac:dyDescent="0.35">
      <c r="A73" s="32"/>
      <c r="B73" s="30" t="s">
        <v>78</v>
      </c>
      <c r="C73" s="33"/>
      <c r="D73" s="34"/>
      <c r="E73" s="34"/>
    </row>
    <row r="74" spans="1:5" ht="17.100000000000001" customHeight="1" x14ac:dyDescent="0.35">
      <c r="A74" s="25" t="s">
        <v>79</v>
      </c>
      <c r="B74" s="26" t="s">
        <v>42</v>
      </c>
      <c r="C74" s="25">
        <v>1</v>
      </c>
      <c r="D74" s="27">
        <v>6000</v>
      </c>
      <c r="E74" s="27">
        <f t="shared" ref="E74:E75" si="9">C74*D74</f>
        <v>6000</v>
      </c>
    </row>
    <row r="75" spans="1:5" ht="17.100000000000001" customHeight="1" x14ac:dyDescent="0.35">
      <c r="A75" s="25" t="s">
        <v>80</v>
      </c>
      <c r="B75" s="26" t="s">
        <v>34</v>
      </c>
      <c r="C75" s="25">
        <v>3</v>
      </c>
      <c r="D75" s="27">
        <v>4800</v>
      </c>
      <c r="E75" s="27">
        <f t="shared" si="9"/>
        <v>14400</v>
      </c>
    </row>
    <row r="76" spans="1:5" ht="17.100000000000001" customHeight="1" x14ac:dyDescent="0.35">
      <c r="A76" s="29"/>
      <c r="B76" s="36" t="s">
        <v>39</v>
      </c>
      <c r="C76" s="21">
        <f>SUM(C74:C75)</f>
        <v>4</v>
      </c>
      <c r="D76" s="31" t="s">
        <v>24</v>
      </c>
      <c r="E76" s="31">
        <f>SUM(E74:E75)</f>
        <v>20400</v>
      </c>
    </row>
    <row r="77" spans="1:5" ht="57" customHeight="1" x14ac:dyDescent="0.35">
      <c r="A77" s="32"/>
      <c r="B77" s="30" t="s">
        <v>81</v>
      </c>
      <c r="C77" s="33"/>
      <c r="D77" s="34"/>
      <c r="E77" s="34"/>
    </row>
    <row r="78" spans="1:5" ht="17.100000000000001" customHeight="1" x14ac:dyDescent="0.35">
      <c r="A78" s="13" t="s">
        <v>82</v>
      </c>
      <c r="B78" s="26" t="s">
        <v>42</v>
      </c>
      <c r="C78" s="13">
        <v>1</v>
      </c>
      <c r="D78" s="14">
        <v>6000</v>
      </c>
      <c r="E78" s="27">
        <f t="shared" ref="E78:E80" si="10">C78*D78</f>
        <v>6000</v>
      </c>
    </row>
    <row r="79" spans="1:5" ht="17.100000000000001" customHeight="1" x14ac:dyDescent="0.35">
      <c r="A79" s="13" t="s">
        <v>83</v>
      </c>
      <c r="B79" s="26" t="s">
        <v>72</v>
      </c>
      <c r="C79" s="13">
        <v>1</v>
      </c>
      <c r="D79" s="14">
        <v>5700</v>
      </c>
      <c r="E79" s="27">
        <f t="shared" si="10"/>
        <v>5700</v>
      </c>
    </row>
    <row r="80" spans="1:5" ht="17.100000000000001" customHeight="1" x14ac:dyDescent="0.35">
      <c r="A80" s="13" t="s">
        <v>84</v>
      </c>
      <c r="B80" s="26" t="s">
        <v>34</v>
      </c>
      <c r="C80" s="13">
        <v>3</v>
      </c>
      <c r="D80" s="27">
        <v>4800</v>
      </c>
      <c r="E80" s="27">
        <f t="shared" si="10"/>
        <v>14400</v>
      </c>
    </row>
    <row r="81" spans="1:5" ht="17.100000000000001" customHeight="1" x14ac:dyDescent="0.35">
      <c r="A81" s="41"/>
      <c r="B81" s="36" t="s">
        <v>39</v>
      </c>
      <c r="C81" s="33">
        <f>SUM(C78:C80)</f>
        <v>5</v>
      </c>
      <c r="D81" s="42" t="s">
        <v>24</v>
      </c>
      <c r="E81" s="42">
        <f>SUM(E78:E80)</f>
        <v>26100</v>
      </c>
    </row>
    <row r="82" spans="1:5" ht="44.85" customHeight="1" x14ac:dyDescent="0.35">
      <c r="A82" s="32"/>
      <c r="B82" s="30" t="s">
        <v>85</v>
      </c>
      <c r="C82" s="33"/>
      <c r="D82" s="34"/>
      <c r="E82" s="34"/>
    </row>
    <row r="83" spans="1:5" ht="17.100000000000001" customHeight="1" x14ac:dyDescent="0.35">
      <c r="A83" s="13" t="s">
        <v>86</v>
      </c>
      <c r="B83" s="26" t="s">
        <v>42</v>
      </c>
      <c r="C83" s="13">
        <v>1</v>
      </c>
      <c r="D83" s="14">
        <v>6000</v>
      </c>
      <c r="E83" s="27">
        <f t="shared" ref="E83:E85" si="11">C83*D83</f>
        <v>6000</v>
      </c>
    </row>
    <row r="84" spans="1:5" ht="17.100000000000001" customHeight="1" x14ac:dyDescent="0.35">
      <c r="A84" s="13" t="s">
        <v>87</v>
      </c>
      <c r="B84" s="26" t="s">
        <v>72</v>
      </c>
      <c r="C84" s="13">
        <v>1</v>
      </c>
      <c r="D84" s="14">
        <v>5700</v>
      </c>
      <c r="E84" s="27">
        <f t="shared" si="11"/>
        <v>5700</v>
      </c>
    </row>
    <row r="85" spans="1:5" ht="17.100000000000001" customHeight="1" x14ac:dyDescent="0.35">
      <c r="A85" s="13" t="s">
        <v>88</v>
      </c>
      <c r="B85" s="26" t="s">
        <v>34</v>
      </c>
      <c r="C85" s="13">
        <v>3</v>
      </c>
      <c r="D85" s="27">
        <v>4800</v>
      </c>
      <c r="E85" s="27">
        <f t="shared" si="11"/>
        <v>14400</v>
      </c>
    </row>
    <row r="86" spans="1:5" ht="17.100000000000001" customHeight="1" x14ac:dyDescent="0.35">
      <c r="A86" s="38"/>
      <c r="B86" s="36" t="s">
        <v>39</v>
      </c>
      <c r="C86" s="33">
        <f>SUM(C83:C85)</f>
        <v>5</v>
      </c>
      <c r="D86" s="42" t="s">
        <v>24</v>
      </c>
      <c r="E86" s="42">
        <f>SUM(E83:E85)</f>
        <v>26100</v>
      </c>
    </row>
    <row r="87" spans="1:5" ht="56.45" customHeight="1" x14ac:dyDescent="0.35">
      <c r="A87" s="32"/>
      <c r="B87" s="30" t="s">
        <v>89</v>
      </c>
      <c r="C87" s="33"/>
      <c r="D87" s="34"/>
      <c r="E87" s="34"/>
    </row>
    <row r="88" spans="1:5" ht="17.100000000000001" customHeight="1" x14ac:dyDescent="0.35">
      <c r="A88" s="13" t="s">
        <v>90</v>
      </c>
      <c r="B88" s="26" t="s">
        <v>42</v>
      </c>
      <c r="C88" s="13">
        <v>1</v>
      </c>
      <c r="D88" s="14">
        <v>6000</v>
      </c>
      <c r="E88" s="27">
        <f t="shared" ref="E88:E89" si="12">C88*D88</f>
        <v>6000</v>
      </c>
    </row>
    <row r="89" spans="1:5" ht="17.100000000000001" customHeight="1" x14ac:dyDescent="0.35">
      <c r="A89" s="13" t="s">
        <v>91</v>
      </c>
      <c r="B89" s="26" t="s">
        <v>34</v>
      </c>
      <c r="C89" s="13">
        <v>3</v>
      </c>
      <c r="D89" s="14">
        <v>4800</v>
      </c>
      <c r="E89" s="27">
        <f t="shared" si="12"/>
        <v>14400</v>
      </c>
    </row>
    <row r="90" spans="1:5" ht="17.100000000000001" customHeight="1" x14ac:dyDescent="0.35">
      <c r="A90" s="38"/>
      <c r="B90" s="36" t="s">
        <v>39</v>
      </c>
      <c r="C90" s="33">
        <f>SUM(C88:C89)</f>
        <v>4</v>
      </c>
      <c r="D90" s="42" t="s">
        <v>24</v>
      </c>
      <c r="E90" s="42">
        <f>SUM(E88:E89)</f>
        <v>20400</v>
      </c>
    </row>
    <row r="91" spans="1:5" ht="17.100000000000001" customHeight="1" x14ac:dyDescent="0.35">
      <c r="A91" s="38"/>
      <c r="B91" s="36" t="s">
        <v>52</v>
      </c>
      <c r="C91" s="33">
        <f>C62++C68+C72+C76+C81+C86+C90</f>
        <v>31</v>
      </c>
      <c r="D91" s="42" t="s">
        <v>24</v>
      </c>
      <c r="E91" s="42">
        <f>E62+E68+E72+E76+E81+E86+E90</f>
        <v>158300</v>
      </c>
    </row>
    <row r="92" spans="1:5" ht="17.100000000000001" customHeight="1" x14ac:dyDescent="0.35">
      <c r="A92" s="32"/>
      <c r="B92" s="30" t="s">
        <v>92</v>
      </c>
      <c r="C92" s="33"/>
      <c r="D92" s="34"/>
      <c r="E92" s="34"/>
    </row>
    <row r="93" spans="1:5" ht="17.100000000000001" customHeight="1" x14ac:dyDescent="0.35">
      <c r="A93" s="38" t="s">
        <v>93</v>
      </c>
      <c r="B93" s="28" t="s">
        <v>27</v>
      </c>
      <c r="C93" s="33">
        <v>1</v>
      </c>
      <c r="D93" s="42">
        <v>7300</v>
      </c>
      <c r="E93" s="42">
        <f>C93*D93</f>
        <v>7300</v>
      </c>
    </row>
    <row r="94" spans="1:5" ht="29.45" customHeight="1" x14ac:dyDescent="0.35">
      <c r="A94" s="32"/>
      <c r="B94" s="30" t="s">
        <v>94</v>
      </c>
      <c r="C94" s="33"/>
      <c r="D94" s="34"/>
      <c r="E94" s="34"/>
    </row>
    <row r="95" spans="1:5" ht="30.4" customHeight="1" x14ac:dyDescent="0.35">
      <c r="A95" s="13" t="s">
        <v>95</v>
      </c>
      <c r="B95" s="28" t="s">
        <v>30</v>
      </c>
      <c r="C95" s="25">
        <v>1</v>
      </c>
      <c r="D95" s="27">
        <v>6700</v>
      </c>
      <c r="E95" s="27">
        <f t="shared" ref="E95:E98" si="13">C95*D95</f>
        <v>6700</v>
      </c>
    </row>
    <row r="96" spans="1:5" ht="17.100000000000001" customHeight="1" x14ac:dyDescent="0.35">
      <c r="A96" s="13" t="s">
        <v>96</v>
      </c>
      <c r="B96" s="26" t="s">
        <v>32</v>
      </c>
      <c r="C96" s="25">
        <v>1</v>
      </c>
      <c r="D96" s="27">
        <v>5700</v>
      </c>
      <c r="E96" s="27">
        <f t="shared" si="13"/>
        <v>5700</v>
      </c>
    </row>
    <row r="97" spans="1:5" ht="17.100000000000001" customHeight="1" x14ac:dyDescent="0.35">
      <c r="A97" s="13" t="s">
        <v>97</v>
      </c>
      <c r="B97" s="26" t="s">
        <v>34</v>
      </c>
      <c r="C97" s="13">
        <v>2</v>
      </c>
      <c r="D97" s="27">
        <v>4800</v>
      </c>
      <c r="E97" s="27">
        <f t="shared" si="13"/>
        <v>9600</v>
      </c>
    </row>
    <row r="98" spans="1:5" ht="17.100000000000001" customHeight="1" x14ac:dyDescent="0.35">
      <c r="A98" s="13" t="s">
        <v>98</v>
      </c>
      <c r="B98" s="26" t="s">
        <v>38</v>
      </c>
      <c r="C98" s="13">
        <v>1</v>
      </c>
      <c r="D98" s="27">
        <v>4400</v>
      </c>
      <c r="E98" s="27">
        <f t="shared" si="13"/>
        <v>4400</v>
      </c>
    </row>
    <row r="99" spans="1:5" ht="17.100000000000001" customHeight="1" x14ac:dyDescent="0.35">
      <c r="A99" s="28"/>
      <c r="B99" s="36" t="s">
        <v>39</v>
      </c>
      <c r="C99" s="33">
        <f>C95+C96+C97+C98</f>
        <v>5</v>
      </c>
      <c r="D99" s="42" t="s">
        <v>24</v>
      </c>
      <c r="E99" s="42">
        <f>SUM(E95:E98)</f>
        <v>26400</v>
      </c>
    </row>
    <row r="100" spans="1:5" ht="17.100000000000001" customHeight="1" x14ac:dyDescent="0.35">
      <c r="A100" s="28"/>
      <c r="B100" s="36" t="s">
        <v>99</v>
      </c>
      <c r="C100" s="33"/>
      <c r="D100" s="42"/>
      <c r="E100" s="42"/>
    </row>
    <row r="101" spans="1:5" ht="17.100000000000001" customHeight="1" x14ac:dyDescent="0.35">
      <c r="A101" s="13" t="s">
        <v>100</v>
      </c>
      <c r="B101" s="28" t="s">
        <v>42</v>
      </c>
      <c r="C101" s="13">
        <v>1</v>
      </c>
      <c r="D101" s="14">
        <v>6000</v>
      </c>
      <c r="E101" s="27">
        <f t="shared" ref="E101:E104" si="14">C101*D101</f>
        <v>6000</v>
      </c>
    </row>
    <row r="102" spans="1:5" ht="17.100000000000001" customHeight="1" x14ac:dyDescent="0.35">
      <c r="A102" s="13" t="s">
        <v>101</v>
      </c>
      <c r="B102" s="26" t="s">
        <v>32</v>
      </c>
      <c r="C102" s="25">
        <v>1</v>
      </c>
      <c r="D102" s="27">
        <v>5700</v>
      </c>
      <c r="E102" s="27">
        <f t="shared" si="14"/>
        <v>5700</v>
      </c>
    </row>
    <row r="103" spans="1:5" ht="17.100000000000001" customHeight="1" x14ac:dyDescent="0.35">
      <c r="A103" s="13" t="s">
        <v>102</v>
      </c>
      <c r="B103" s="26" t="s">
        <v>34</v>
      </c>
      <c r="C103" s="13">
        <v>2</v>
      </c>
      <c r="D103" s="27">
        <v>4800</v>
      </c>
      <c r="E103" s="27">
        <f t="shared" si="14"/>
        <v>9600</v>
      </c>
    </row>
    <row r="104" spans="1:5" ht="17.100000000000001" customHeight="1" x14ac:dyDescent="0.35">
      <c r="A104" s="13" t="s">
        <v>103</v>
      </c>
      <c r="B104" s="26" t="s">
        <v>38</v>
      </c>
      <c r="C104" s="13">
        <v>1</v>
      </c>
      <c r="D104" s="27">
        <v>4400</v>
      </c>
      <c r="E104" s="27">
        <f t="shared" si="14"/>
        <v>4400</v>
      </c>
    </row>
    <row r="105" spans="1:5" ht="17.100000000000001" customHeight="1" x14ac:dyDescent="0.35">
      <c r="A105" s="13"/>
      <c r="B105" s="36" t="s">
        <v>39</v>
      </c>
      <c r="C105" s="33">
        <f>SUM(C101:C104)</f>
        <v>5</v>
      </c>
      <c r="D105" s="42" t="s">
        <v>24</v>
      </c>
      <c r="E105" s="42">
        <f>SUM(E101:E104)</f>
        <v>25700</v>
      </c>
    </row>
    <row r="106" spans="1:5" ht="17.100000000000001" customHeight="1" x14ac:dyDescent="0.35">
      <c r="A106" s="13"/>
      <c r="B106" s="36" t="s">
        <v>104</v>
      </c>
      <c r="C106" s="33"/>
      <c r="D106" s="42"/>
      <c r="E106" s="42"/>
    </row>
    <row r="107" spans="1:5" ht="17.100000000000001" customHeight="1" x14ac:dyDescent="0.35">
      <c r="A107" s="13" t="s">
        <v>105</v>
      </c>
      <c r="B107" s="28" t="s">
        <v>42</v>
      </c>
      <c r="C107" s="13">
        <v>1</v>
      </c>
      <c r="D107" s="14">
        <v>6000</v>
      </c>
      <c r="E107" s="27">
        <f t="shared" ref="E107:E110" si="15">C107*D107</f>
        <v>6000</v>
      </c>
    </row>
    <row r="108" spans="1:5" ht="17.100000000000001" customHeight="1" x14ac:dyDescent="0.35">
      <c r="A108" s="13" t="s">
        <v>106</v>
      </c>
      <c r="B108" s="26" t="s">
        <v>32</v>
      </c>
      <c r="C108" s="13">
        <v>1</v>
      </c>
      <c r="D108" s="14">
        <v>5700</v>
      </c>
      <c r="E108" s="27">
        <f t="shared" si="15"/>
        <v>5700</v>
      </c>
    </row>
    <row r="109" spans="1:5" ht="17.100000000000001" customHeight="1" x14ac:dyDescent="0.35">
      <c r="A109" s="13" t="s">
        <v>107</v>
      </c>
      <c r="B109" s="26" t="s">
        <v>34</v>
      </c>
      <c r="C109" s="13">
        <v>2</v>
      </c>
      <c r="D109" s="27">
        <v>4800</v>
      </c>
      <c r="E109" s="27">
        <f t="shared" si="15"/>
        <v>9600</v>
      </c>
    </row>
    <row r="110" spans="1:5" ht="17.100000000000001" customHeight="1" x14ac:dyDescent="0.35">
      <c r="A110" s="13" t="s">
        <v>108</v>
      </c>
      <c r="B110" s="26" t="s">
        <v>38</v>
      </c>
      <c r="C110" s="13">
        <v>1</v>
      </c>
      <c r="D110" s="27">
        <v>4400</v>
      </c>
      <c r="E110" s="27">
        <f t="shared" si="15"/>
        <v>4400</v>
      </c>
    </row>
    <row r="111" spans="1:5" ht="17.100000000000001" customHeight="1" x14ac:dyDescent="0.35">
      <c r="A111" s="13"/>
      <c r="B111" s="36" t="s">
        <v>39</v>
      </c>
      <c r="C111" s="33">
        <f>C107+C108+C109+C110</f>
        <v>5</v>
      </c>
      <c r="D111" s="42" t="s">
        <v>24</v>
      </c>
      <c r="E111" s="42">
        <f>SUM(E107:E110)</f>
        <v>25700</v>
      </c>
    </row>
    <row r="112" spans="1:5" ht="17.100000000000001" customHeight="1" x14ac:dyDescent="0.35">
      <c r="A112" s="13"/>
      <c r="B112" s="36" t="s">
        <v>52</v>
      </c>
      <c r="C112" s="33">
        <f>C93+C99+C105+C111</f>
        <v>16</v>
      </c>
      <c r="D112" s="42" t="s">
        <v>24</v>
      </c>
      <c r="E112" s="42">
        <f>E93+E99+E105+E111</f>
        <v>85100</v>
      </c>
    </row>
    <row r="113" spans="1:5" ht="17.100000000000001" customHeight="1" x14ac:dyDescent="0.35">
      <c r="A113" s="13"/>
      <c r="B113" s="36" t="s">
        <v>109</v>
      </c>
      <c r="C113" s="33"/>
      <c r="D113" s="42"/>
      <c r="E113" s="42"/>
    </row>
    <row r="114" spans="1:5" ht="17.100000000000001" customHeight="1" x14ac:dyDescent="0.35">
      <c r="A114" s="13" t="s">
        <v>110</v>
      </c>
      <c r="B114" s="26" t="s">
        <v>27</v>
      </c>
      <c r="C114" s="33">
        <v>1</v>
      </c>
      <c r="D114" s="42">
        <v>7300</v>
      </c>
      <c r="E114" s="42">
        <f>C114*D114</f>
        <v>7300</v>
      </c>
    </row>
    <row r="115" spans="1:5" ht="17.100000000000001" customHeight="1" x14ac:dyDescent="0.35">
      <c r="A115" s="13"/>
      <c r="B115" s="36" t="s">
        <v>111</v>
      </c>
      <c r="C115" s="33"/>
      <c r="D115" s="42"/>
      <c r="E115" s="42"/>
    </row>
    <row r="116" spans="1:5" ht="28.7" customHeight="1" x14ac:dyDescent="0.35">
      <c r="A116" s="13" t="s">
        <v>112</v>
      </c>
      <c r="B116" s="28" t="s">
        <v>113</v>
      </c>
      <c r="C116" s="13">
        <v>1</v>
      </c>
      <c r="D116" s="14">
        <v>6700</v>
      </c>
      <c r="E116" s="27">
        <f t="shared" ref="E116:E120" si="16">C116*D116</f>
        <v>6700</v>
      </c>
    </row>
    <row r="117" spans="1:5" ht="17.100000000000001" customHeight="1" x14ac:dyDescent="0.35">
      <c r="A117" s="13" t="s">
        <v>114</v>
      </c>
      <c r="B117" s="26" t="s">
        <v>32</v>
      </c>
      <c r="C117" s="13">
        <v>1</v>
      </c>
      <c r="D117" s="14">
        <v>5700</v>
      </c>
      <c r="E117" s="27">
        <f t="shared" si="16"/>
        <v>5700</v>
      </c>
    </row>
    <row r="118" spans="1:5" ht="17.100000000000001" customHeight="1" x14ac:dyDescent="0.35">
      <c r="A118" s="13" t="s">
        <v>115</v>
      </c>
      <c r="B118" s="26" t="s">
        <v>34</v>
      </c>
      <c r="C118" s="13">
        <v>1</v>
      </c>
      <c r="D118" s="27">
        <v>4800</v>
      </c>
      <c r="E118" s="27">
        <f t="shared" si="16"/>
        <v>4800</v>
      </c>
    </row>
    <row r="119" spans="1:5" ht="17.100000000000001" customHeight="1" x14ac:dyDescent="0.35">
      <c r="A119" s="13" t="s">
        <v>116</v>
      </c>
      <c r="B119" s="26" t="s">
        <v>38</v>
      </c>
      <c r="C119" s="13">
        <v>1</v>
      </c>
      <c r="D119" s="27">
        <v>4400</v>
      </c>
      <c r="E119" s="27">
        <f t="shared" si="16"/>
        <v>4400</v>
      </c>
    </row>
    <row r="120" spans="1:5" ht="17.100000000000001" customHeight="1" x14ac:dyDescent="0.35">
      <c r="A120" s="13" t="s">
        <v>117</v>
      </c>
      <c r="B120" s="26" t="s">
        <v>118</v>
      </c>
      <c r="C120" s="13">
        <v>1</v>
      </c>
      <c r="D120" s="14">
        <v>3600</v>
      </c>
      <c r="E120" s="27">
        <f t="shared" si="16"/>
        <v>3600</v>
      </c>
    </row>
    <row r="121" spans="1:5" ht="17.100000000000001" customHeight="1" x14ac:dyDescent="0.35">
      <c r="A121" s="13"/>
      <c r="B121" s="36" t="s">
        <v>39</v>
      </c>
      <c r="C121" s="33">
        <f>SUM(C116:C120)</f>
        <v>5</v>
      </c>
      <c r="D121" s="42" t="s">
        <v>24</v>
      </c>
      <c r="E121" s="42">
        <f>SUM(E116:E120)</f>
        <v>25200</v>
      </c>
    </row>
    <row r="122" spans="1:5" ht="28.7" customHeight="1" x14ac:dyDescent="0.35">
      <c r="A122" s="13"/>
      <c r="B122" s="30" t="s">
        <v>119</v>
      </c>
      <c r="C122" s="33"/>
      <c r="D122" s="42"/>
      <c r="E122" s="42"/>
    </row>
    <row r="123" spans="1:5" ht="17.100000000000001" customHeight="1" x14ac:dyDescent="0.35">
      <c r="A123" s="13" t="s">
        <v>120</v>
      </c>
      <c r="B123" s="28" t="s">
        <v>42</v>
      </c>
      <c r="C123" s="13">
        <v>1</v>
      </c>
      <c r="D123" s="14">
        <v>6000</v>
      </c>
      <c r="E123" s="27">
        <f t="shared" ref="E123:E127" si="17">C123*D123</f>
        <v>6000</v>
      </c>
    </row>
    <row r="124" spans="1:5" ht="17.100000000000001" customHeight="1" x14ac:dyDescent="0.35">
      <c r="A124" s="13" t="s">
        <v>121</v>
      </c>
      <c r="B124" s="26" t="s">
        <v>32</v>
      </c>
      <c r="C124" s="13">
        <v>1</v>
      </c>
      <c r="D124" s="14">
        <v>5700</v>
      </c>
      <c r="E124" s="27">
        <f t="shared" si="17"/>
        <v>5700</v>
      </c>
    </row>
    <row r="125" spans="1:5" ht="17.100000000000001" customHeight="1" x14ac:dyDescent="0.35">
      <c r="A125" s="13" t="s">
        <v>122</v>
      </c>
      <c r="B125" s="26" t="s">
        <v>34</v>
      </c>
      <c r="C125" s="13">
        <v>2</v>
      </c>
      <c r="D125" s="27">
        <v>4800</v>
      </c>
      <c r="E125" s="27">
        <f t="shared" si="17"/>
        <v>9600</v>
      </c>
    </row>
    <row r="126" spans="1:5" ht="17.100000000000001" customHeight="1" x14ac:dyDescent="0.35">
      <c r="A126" s="13" t="s">
        <v>123</v>
      </c>
      <c r="B126" s="26" t="s">
        <v>38</v>
      </c>
      <c r="C126" s="13">
        <v>1</v>
      </c>
      <c r="D126" s="27">
        <v>4400</v>
      </c>
      <c r="E126" s="27">
        <f t="shared" si="17"/>
        <v>4400</v>
      </c>
    </row>
    <row r="127" spans="1:5" ht="17.100000000000001" customHeight="1" x14ac:dyDescent="0.35">
      <c r="A127" s="13" t="s">
        <v>124</v>
      </c>
      <c r="B127" s="26" t="s">
        <v>118</v>
      </c>
      <c r="C127" s="13">
        <v>1</v>
      </c>
      <c r="D127" s="14">
        <v>3600</v>
      </c>
      <c r="E127" s="27">
        <f t="shared" si="17"/>
        <v>3600</v>
      </c>
    </row>
    <row r="128" spans="1:5" ht="17.100000000000001" customHeight="1" x14ac:dyDescent="0.35">
      <c r="A128" s="13"/>
      <c r="B128" s="36" t="s">
        <v>39</v>
      </c>
      <c r="C128" s="33">
        <f>SUM(C123:C127)</f>
        <v>6</v>
      </c>
      <c r="D128" s="42" t="s">
        <v>24</v>
      </c>
      <c r="E128" s="42">
        <f>SUM(E123:E127)</f>
        <v>29300</v>
      </c>
    </row>
    <row r="129" spans="1:5" ht="17.100000000000001" customHeight="1" x14ac:dyDescent="0.35">
      <c r="A129" s="13"/>
      <c r="B129" s="36" t="s">
        <v>125</v>
      </c>
      <c r="C129" s="33"/>
      <c r="D129" s="42"/>
      <c r="E129" s="42"/>
    </row>
    <row r="130" spans="1:5" ht="17.100000000000001" customHeight="1" x14ac:dyDescent="0.35">
      <c r="A130" s="13" t="s">
        <v>126</v>
      </c>
      <c r="B130" s="28" t="s">
        <v>42</v>
      </c>
      <c r="C130" s="13">
        <v>1</v>
      </c>
      <c r="D130" s="14">
        <v>6000</v>
      </c>
      <c r="E130" s="27">
        <f t="shared" ref="E130:E132" si="18">C130*D130</f>
        <v>6000</v>
      </c>
    </row>
    <row r="131" spans="1:5" ht="17.100000000000001" customHeight="1" x14ac:dyDescent="0.35">
      <c r="A131" s="13" t="s">
        <v>127</v>
      </c>
      <c r="B131" s="26" t="s">
        <v>34</v>
      </c>
      <c r="C131" s="13">
        <v>2</v>
      </c>
      <c r="D131" s="27">
        <v>4800</v>
      </c>
      <c r="E131" s="27">
        <f t="shared" si="18"/>
        <v>9600</v>
      </c>
    </row>
    <row r="132" spans="1:5" ht="17.100000000000001" customHeight="1" x14ac:dyDescent="0.35">
      <c r="A132" s="13" t="s">
        <v>128</v>
      </c>
      <c r="B132" s="26" t="s">
        <v>38</v>
      </c>
      <c r="C132" s="13">
        <v>1</v>
      </c>
      <c r="D132" s="27">
        <v>4400</v>
      </c>
      <c r="E132" s="27">
        <f t="shared" si="18"/>
        <v>4400</v>
      </c>
    </row>
    <row r="133" spans="1:5" ht="17.100000000000001" customHeight="1" x14ac:dyDescent="0.35">
      <c r="A133" s="13"/>
      <c r="B133" s="36" t="s">
        <v>39</v>
      </c>
      <c r="C133" s="33">
        <f>C130+C131+C132</f>
        <v>4</v>
      </c>
      <c r="D133" s="42" t="s">
        <v>24</v>
      </c>
      <c r="E133" s="42">
        <f>SUM(E130:E132)</f>
        <v>20000</v>
      </c>
    </row>
    <row r="134" spans="1:5" ht="17.100000000000001" customHeight="1" x14ac:dyDescent="0.35">
      <c r="A134" s="13"/>
      <c r="B134" s="36" t="s">
        <v>52</v>
      </c>
      <c r="C134" s="33">
        <f>C114+C121+C128+C133</f>
        <v>16</v>
      </c>
      <c r="D134" s="42" t="s">
        <v>24</v>
      </c>
      <c r="E134" s="42">
        <f>E114+E121+E128+E133</f>
        <v>81800</v>
      </c>
    </row>
    <row r="135" spans="1:5" ht="17.100000000000001" customHeight="1" x14ac:dyDescent="0.35">
      <c r="A135" s="13"/>
      <c r="B135" s="36" t="s">
        <v>129</v>
      </c>
      <c r="C135" s="33"/>
      <c r="D135" s="42"/>
      <c r="E135" s="42"/>
    </row>
    <row r="136" spans="1:5" ht="17.100000000000001" customHeight="1" x14ac:dyDescent="0.35">
      <c r="A136" s="13" t="s">
        <v>130</v>
      </c>
      <c r="B136" s="26" t="s">
        <v>27</v>
      </c>
      <c r="C136" s="33">
        <v>1</v>
      </c>
      <c r="D136" s="42">
        <v>7300</v>
      </c>
      <c r="E136" s="42">
        <f>C136*D136</f>
        <v>7300</v>
      </c>
    </row>
    <row r="137" spans="1:5" ht="17.100000000000001" customHeight="1" x14ac:dyDescent="0.35">
      <c r="A137" s="13"/>
      <c r="B137" s="36" t="s">
        <v>131</v>
      </c>
      <c r="C137" s="33"/>
      <c r="D137" s="42"/>
      <c r="E137" s="42"/>
    </row>
    <row r="138" spans="1:5" ht="28.7" customHeight="1" x14ac:dyDescent="0.35">
      <c r="A138" s="13" t="s">
        <v>132</v>
      </c>
      <c r="B138" s="28" t="s">
        <v>113</v>
      </c>
      <c r="C138" s="13">
        <v>1</v>
      </c>
      <c r="D138" s="14">
        <v>6700</v>
      </c>
      <c r="E138" s="27">
        <f t="shared" ref="E138:E141" si="19">C138*D138</f>
        <v>6700</v>
      </c>
    </row>
    <row r="139" spans="1:5" ht="17.100000000000001" customHeight="1" x14ac:dyDescent="0.35">
      <c r="A139" s="13" t="s">
        <v>133</v>
      </c>
      <c r="B139" s="26" t="s">
        <v>32</v>
      </c>
      <c r="C139" s="13">
        <v>1</v>
      </c>
      <c r="D139" s="14">
        <v>5700</v>
      </c>
      <c r="E139" s="27">
        <f t="shared" si="19"/>
        <v>5700</v>
      </c>
    </row>
    <row r="140" spans="1:5" ht="17.100000000000001" customHeight="1" x14ac:dyDescent="0.35">
      <c r="A140" s="13" t="s">
        <v>134</v>
      </c>
      <c r="B140" s="26" t="s">
        <v>34</v>
      </c>
      <c r="C140" s="13">
        <v>2</v>
      </c>
      <c r="D140" s="27">
        <v>4800</v>
      </c>
      <c r="E140" s="27">
        <f t="shared" si="19"/>
        <v>9600</v>
      </c>
    </row>
    <row r="141" spans="1:5" ht="17.100000000000001" customHeight="1" x14ac:dyDescent="0.35">
      <c r="A141" s="13" t="s">
        <v>135</v>
      </c>
      <c r="B141" s="26" t="s">
        <v>118</v>
      </c>
      <c r="C141" s="13">
        <v>1</v>
      </c>
      <c r="D141" s="14">
        <v>3600</v>
      </c>
      <c r="E141" s="27">
        <f t="shared" si="19"/>
        <v>3600</v>
      </c>
    </row>
    <row r="142" spans="1:5" ht="17.100000000000001" customHeight="1" x14ac:dyDescent="0.35">
      <c r="A142" s="13"/>
      <c r="B142" s="36" t="s">
        <v>39</v>
      </c>
      <c r="C142" s="33">
        <f>SUM(C138:C141)</f>
        <v>5</v>
      </c>
      <c r="D142" s="42" t="s">
        <v>24</v>
      </c>
      <c r="E142" s="42">
        <f>SUM(E138:E141)</f>
        <v>25600</v>
      </c>
    </row>
    <row r="143" spans="1:5" ht="28.35" customHeight="1" x14ac:dyDescent="0.35">
      <c r="A143" s="13"/>
      <c r="B143" s="30" t="s">
        <v>136</v>
      </c>
      <c r="C143" s="33"/>
      <c r="D143" s="42"/>
      <c r="E143" s="42"/>
    </row>
    <row r="144" spans="1:5" ht="17.100000000000001" customHeight="1" x14ac:dyDescent="0.35">
      <c r="A144" s="13" t="s">
        <v>137</v>
      </c>
      <c r="B144" s="28" t="s">
        <v>42</v>
      </c>
      <c r="C144" s="13">
        <v>1</v>
      </c>
      <c r="D144" s="14">
        <v>6000</v>
      </c>
      <c r="E144" s="27">
        <f t="shared" ref="E144:E147" si="20">C144*D144</f>
        <v>6000</v>
      </c>
    </row>
    <row r="145" spans="1:5" ht="17.100000000000001" customHeight="1" x14ac:dyDescent="0.35">
      <c r="A145" s="13" t="s">
        <v>138</v>
      </c>
      <c r="B145" s="26" t="s">
        <v>32</v>
      </c>
      <c r="C145" s="13">
        <v>1</v>
      </c>
      <c r="D145" s="14">
        <v>5700</v>
      </c>
      <c r="E145" s="27">
        <f t="shared" si="20"/>
        <v>5700</v>
      </c>
    </row>
    <row r="146" spans="1:5" ht="17.100000000000001" customHeight="1" x14ac:dyDescent="0.35">
      <c r="A146" s="13" t="s">
        <v>139</v>
      </c>
      <c r="B146" s="26" t="s">
        <v>34</v>
      </c>
      <c r="C146" s="13">
        <v>2</v>
      </c>
      <c r="D146" s="27">
        <v>4800</v>
      </c>
      <c r="E146" s="27">
        <f t="shared" si="20"/>
        <v>9600</v>
      </c>
    </row>
    <row r="147" spans="1:5" ht="17.100000000000001" customHeight="1" x14ac:dyDescent="0.35">
      <c r="A147" s="13" t="s">
        <v>140</v>
      </c>
      <c r="B147" s="26" t="s">
        <v>38</v>
      </c>
      <c r="C147" s="13">
        <v>1</v>
      </c>
      <c r="D147" s="27">
        <v>4400</v>
      </c>
      <c r="E147" s="27">
        <f t="shared" si="20"/>
        <v>4400</v>
      </c>
    </row>
    <row r="148" spans="1:5" ht="33.75" customHeight="1" x14ac:dyDescent="0.35">
      <c r="A148" s="28"/>
      <c r="B148" s="36" t="s">
        <v>39</v>
      </c>
      <c r="C148" s="33">
        <f>SUM(C144:C147)</f>
        <v>5</v>
      </c>
      <c r="D148" s="42" t="s">
        <v>24</v>
      </c>
      <c r="E148" s="42">
        <f>SUM(E144:E147)</f>
        <v>25700</v>
      </c>
    </row>
    <row r="149" spans="1:5" ht="31.9" customHeight="1" x14ac:dyDescent="0.35">
      <c r="A149" s="28"/>
      <c r="B149" s="30" t="s">
        <v>141</v>
      </c>
      <c r="C149" s="33"/>
      <c r="D149" s="42"/>
      <c r="E149" s="42"/>
    </row>
    <row r="150" spans="1:5" ht="17.100000000000001" customHeight="1" x14ac:dyDescent="0.35">
      <c r="A150" s="13" t="s">
        <v>142</v>
      </c>
      <c r="B150" s="28" t="s">
        <v>48</v>
      </c>
      <c r="C150" s="13">
        <v>1</v>
      </c>
      <c r="D150" s="14">
        <v>5400</v>
      </c>
      <c r="E150" s="27">
        <f t="shared" ref="E150:E151" si="21">C150*D150</f>
        <v>5400</v>
      </c>
    </row>
    <row r="151" spans="1:5" ht="17.100000000000001" customHeight="1" x14ac:dyDescent="0.35">
      <c r="A151" s="13" t="s">
        <v>143</v>
      </c>
      <c r="B151" s="28" t="s">
        <v>38</v>
      </c>
      <c r="C151" s="13">
        <v>1</v>
      </c>
      <c r="D151" s="27">
        <v>4400</v>
      </c>
      <c r="E151" s="27">
        <f t="shared" si="21"/>
        <v>4400</v>
      </c>
    </row>
    <row r="152" spans="1:5" ht="17.100000000000001" customHeight="1" x14ac:dyDescent="0.35">
      <c r="A152" s="28"/>
      <c r="B152" s="36" t="s">
        <v>51</v>
      </c>
      <c r="C152" s="33">
        <v>2</v>
      </c>
      <c r="D152" s="42" t="s">
        <v>24</v>
      </c>
      <c r="E152" s="42">
        <f>SUM(E150:E151)</f>
        <v>9800</v>
      </c>
    </row>
    <row r="153" spans="1:5" ht="17.100000000000001" customHeight="1" x14ac:dyDescent="0.35">
      <c r="A153" s="28"/>
      <c r="B153" s="36" t="s">
        <v>52</v>
      </c>
      <c r="C153" s="33">
        <f>C136+C142+C148+C152</f>
        <v>13</v>
      </c>
      <c r="D153" s="42" t="s">
        <v>24</v>
      </c>
      <c r="E153" s="42">
        <f>E136+E142+E148+E152</f>
        <v>68400</v>
      </c>
    </row>
    <row r="154" spans="1:5" ht="29.25" customHeight="1" x14ac:dyDescent="0.35">
      <c r="A154" s="28"/>
      <c r="B154" s="30" t="s">
        <v>144</v>
      </c>
      <c r="C154" s="33"/>
      <c r="D154" s="42"/>
      <c r="E154" s="42"/>
    </row>
    <row r="155" spans="1:5" ht="17.100000000000001" customHeight="1" x14ac:dyDescent="0.35">
      <c r="A155" s="13" t="s">
        <v>145</v>
      </c>
      <c r="B155" s="26" t="s">
        <v>27</v>
      </c>
      <c r="C155" s="33">
        <v>1</v>
      </c>
      <c r="D155" s="42">
        <v>7300</v>
      </c>
      <c r="E155" s="42">
        <f>C155*D155</f>
        <v>7300</v>
      </c>
    </row>
    <row r="156" spans="1:5" ht="17.100000000000001" customHeight="1" x14ac:dyDescent="0.35">
      <c r="A156" s="13"/>
      <c r="B156" s="36" t="s">
        <v>146</v>
      </c>
      <c r="C156" s="13"/>
      <c r="D156" s="14"/>
      <c r="E156" s="14"/>
    </row>
    <row r="157" spans="1:5" ht="29.25" customHeight="1" x14ac:dyDescent="0.35">
      <c r="A157" s="13" t="s">
        <v>147</v>
      </c>
      <c r="B157" s="28" t="s">
        <v>113</v>
      </c>
      <c r="C157" s="13">
        <v>1</v>
      </c>
      <c r="D157" s="14">
        <v>6700</v>
      </c>
      <c r="E157" s="27">
        <f t="shared" ref="E157:E159" si="22">C157*D157</f>
        <v>6700</v>
      </c>
    </row>
    <row r="158" spans="1:5" ht="17.100000000000001" customHeight="1" x14ac:dyDescent="0.35">
      <c r="A158" s="13" t="s">
        <v>148</v>
      </c>
      <c r="B158" s="26" t="s">
        <v>32</v>
      </c>
      <c r="C158" s="13">
        <v>1</v>
      </c>
      <c r="D158" s="14">
        <v>5700</v>
      </c>
      <c r="E158" s="27">
        <f t="shared" si="22"/>
        <v>5700</v>
      </c>
    </row>
    <row r="159" spans="1:5" ht="17.100000000000001" customHeight="1" x14ac:dyDescent="0.35">
      <c r="A159" s="13" t="s">
        <v>149</v>
      </c>
      <c r="B159" s="26" t="s">
        <v>150</v>
      </c>
      <c r="C159" s="13">
        <v>3</v>
      </c>
      <c r="D159" s="14">
        <v>3800</v>
      </c>
      <c r="E159" s="27">
        <f t="shared" si="22"/>
        <v>11400</v>
      </c>
    </row>
    <row r="160" spans="1:5" ht="17.100000000000001" customHeight="1" x14ac:dyDescent="0.35">
      <c r="A160" s="13"/>
      <c r="B160" s="36" t="s">
        <v>39</v>
      </c>
      <c r="C160" s="33">
        <f>C157+C158+C159</f>
        <v>5</v>
      </c>
      <c r="D160" s="42" t="s">
        <v>24</v>
      </c>
      <c r="E160" s="42">
        <f>SUM(E157:E159)</f>
        <v>23800</v>
      </c>
    </row>
    <row r="161" spans="1:5" ht="33.75" customHeight="1" x14ac:dyDescent="0.35">
      <c r="A161" s="13"/>
      <c r="B161" s="30" t="s">
        <v>151</v>
      </c>
      <c r="C161" s="33"/>
      <c r="D161" s="42"/>
      <c r="E161" s="42"/>
    </row>
    <row r="162" spans="1:5" ht="17.100000000000001" customHeight="1" x14ac:dyDescent="0.35">
      <c r="A162" s="13" t="s">
        <v>152</v>
      </c>
      <c r="B162" s="26" t="s">
        <v>42</v>
      </c>
      <c r="C162" s="13">
        <v>1</v>
      </c>
      <c r="D162" s="14">
        <v>6000</v>
      </c>
      <c r="E162" s="27">
        <f t="shared" ref="E162:E167" si="23">C162*D162</f>
        <v>6000</v>
      </c>
    </row>
    <row r="163" spans="1:5" ht="17.100000000000001" customHeight="1" x14ac:dyDescent="0.35">
      <c r="A163" s="13" t="s">
        <v>153</v>
      </c>
      <c r="B163" s="26" t="s">
        <v>34</v>
      </c>
      <c r="C163" s="13">
        <v>1</v>
      </c>
      <c r="D163" s="27">
        <v>4800</v>
      </c>
      <c r="E163" s="27">
        <f t="shared" si="23"/>
        <v>4800</v>
      </c>
    </row>
    <row r="164" spans="1:5" ht="17.100000000000001" customHeight="1" x14ac:dyDescent="0.35">
      <c r="A164" s="13" t="s">
        <v>154</v>
      </c>
      <c r="B164" s="26" t="s">
        <v>155</v>
      </c>
      <c r="C164" s="13">
        <v>1</v>
      </c>
      <c r="D164" s="14">
        <v>3000</v>
      </c>
      <c r="E164" s="27">
        <f t="shared" si="23"/>
        <v>3000</v>
      </c>
    </row>
    <row r="165" spans="1:5" ht="17.100000000000001" customHeight="1" x14ac:dyDescent="0.35">
      <c r="A165" s="13" t="s">
        <v>156</v>
      </c>
      <c r="B165" s="26" t="s">
        <v>157</v>
      </c>
      <c r="C165" s="13">
        <v>1</v>
      </c>
      <c r="D165" s="14">
        <v>2156</v>
      </c>
      <c r="E165" s="27">
        <f t="shared" si="23"/>
        <v>2156</v>
      </c>
    </row>
    <row r="166" spans="1:5" ht="17.100000000000001" customHeight="1" x14ac:dyDescent="0.35">
      <c r="A166" s="13" t="s">
        <v>158</v>
      </c>
      <c r="B166" s="26" t="s">
        <v>159</v>
      </c>
      <c r="C166" s="13">
        <v>1</v>
      </c>
      <c r="D166" s="14">
        <v>2171</v>
      </c>
      <c r="E166" s="27">
        <f t="shared" si="23"/>
        <v>2171</v>
      </c>
    </row>
    <row r="167" spans="1:5" ht="17.100000000000001" customHeight="1" x14ac:dyDescent="0.35">
      <c r="A167" s="13" t="s">
        <v>160</v>
      </c>
      <c r="B167" s="26" t="s">
        <v>161</v>
      </c>
      <c r="C167" s="13">
        <v>1</v>
      </c>
      <c r="D167" s="14">
        <v>2156</v>
      </c>
      <c r="E167" s="27">
        <f t="shared" si="23"/>
        <v>2156</v>
      </c>
    </row>
    <row r="168" spans="1:5" ht="17.100000000000001" customHeight="1" x14ac:dyDescent="0.35">
      <c r="A168" s="13"/>
      <c r="B168" s="36" t="s">
        <v>39</v>
      </c>
      <c r="C168" s="33">
        <v>6</v>
      </c>
      <c r="D168" s="42" t="s">
        <v>24</v>
      </c>
      <c r="E168" s="42">
        <f>SUM(E162:E167)</f>
        <v>20283</v>
      </c>
    </row>
    <row r="169" spans="1:5" ht="19.350000000000001" customHeight="1" x14ac:dyDescent="0.35">
      <c r="A169" s="13"/>
      <c r="B169" s="36" t="s">
        <v>162</v>
      </c>
      <c r="C169" s="33"/>
      <c r="D169" s="42"/>
      <c r="E169" s="42"/>
    </row>
    <row r="170" spans="1:5" ht="17.100000000000001" customHeight="1" x14ac:dyDescent="0.35">
      <c r="A170" s="13" t="s">
        <v>163</v>
      </c>
      <c r="B170" s="26" t="s">
        <v>48</v>
      </c>
      <c r="C170" s="13">
        <v>1</v>
      </c>
      <c r="D170" s="14">
        <v>5400</v>
      </c>
      <c r="E170" s="27">
        <f t="shared" ref="E170:E171" si="24">C170*D170</f>
        <v>5400</v>
      </c>
    </row>
    <row r="171" spans="1:5" ht="17.100000000000001" customHeight="1" x14ac:dyDescent="0.35">
      <c r="A171" s="13" t="s">
        <v>164</v>
      </c>
      <c r="B171" s="26" t="s">
        <v>34</v>
      </c>
      <c r="C171" s="13">
        <v>1</v>
      </c>
      <c r="D171" s="27">
        <v>4800</v>
      </c>
      <c r="E171" s="27">
        <f t="shared" si="24"/>
        <v>4800</v>
      </c>
    </row>
    <row r="172" spans="1:5" ht="17.100000000000001" customHeight="1" x14ac:dyDescent="0.35">
      <c r="A172" s="28"/>
      <c r="B172" s="36" t="s">
        <v>51</v>
      </c>
      <c r="C172" s="33">
        <v>2</v>
      </c>
      <c r="D172" s="42" t="s">
        <v>24</v>
      </c>
      <c r="E172" s="42">
        <f>SUM(E170:E171)</f>
        <v>10200</v>
      </c>
    </row>
    <row r="173" spans="1:5" ht="17.100000000000001" customHeight="1" x14ac:dyDescent="0.35">
      <c r="A173" s="28"/>
      <c r="B173" s="36" t="s">
        <v>52</v>
      </c>
      <c r="C173" s="33">
        <f>C155+C160+C168+C172</f>
        <v>14</v>
      </c>
      <c r="D173" s="42" t="s">
        <v>24</v>
      </c>
      <c r="E173" s="42">
        <f>E155+E160+E168+E172</f>
        <v>61583</v>
      </c>
    </row>
    <row r="174" spans="1:5" ht="17.100000000000001" customHeight="1" x14ac:dyDescent="0.35">
      <c r="A174" s="28"/>
      <c r="B174" s="36" t="s">
        <v>165</v>
      </c>
      <c r="C174" s="33"/>
      <c r="D174" s="42"/>
      <c r="E174" s="42"/>
    </row>
    <row r="175" spans="1:5" ht="17.100000000000001" customHeight="1" x14ac:dyDescent="0.35">
      <c r="A175" s="13" t="s">
        <v>166</v>
      </c>
      <c r="B175" s="26" t="s">
        <v>42</v>
      </c>
      <c r="C175" s="13">
        <v>1</v>
      </c>
      <c r="D175" s="14">
        <v>6000</v>
      </c>
      <c r="E175" s="27">
        <f t="shared" ref="E175:E178" si="25">C175*D175</f>
        <v>6000</v>
      </c>
    </row>
    <row r="176" spans="1:5" ht="17.100000000000001" customHeight="1" x14ac:dyDescent="0.35">
      <c r="A176" s="13" t="s">
        <v>167</v>
      </c>
      <c r="B176" s="26" t="s">
        <v>32</v>
      </c>
      <c r="C176" s="13">
        <v>1</v>
      </c>
      <c r="D176" s="14">
        <v>5700</v>
      </c>
      <c r="E176" s="27">
        <f t="shared" si="25"/>
        <v>5700</v>
      </c>
    </row>
    <row r="177" spans="1:5" ht="17.100000000000001" customHeight="1" x14ac:dyDescent="0.35">
      <c r="A177" s="13" t="s">
        <v>168</v>
      </c>
      <c r="B177" s="26" t="s">
        <v>34</v>
      </c>
      <c r="C177" s="13">
        <v>3</v>
      </c>
      <c r="D177" s="27">
        <v>4800</v>
      </c>
      <c r="E177" s="27">
        <f t="shared" si="25"/>
        <v>14400</v>
      </c>
    </row>
    <row r="178" spans="1:5" ht="17.100000000000001" customHeight="1" x14ac:dyDescent="0.35">
      <c r="A178" s="13" t="s">
        <v>169</v>
      </c>
      <c r="B178" s="26" t="s">
        <v>38</v>
      </c>
      <c r="C178" s="13">
        <v>1</v>
      </c>
      <c r="D178" s="27">
        <v>4400</v>
      </c>
      <c r="E178" s="27">
        <f t="shared" si="25"/>
        <v>4400</v>
      </c>
    </row>
    <row r="179" spans="1:5" ht="17.100000000000001" customHeight="1" x14ac:dyDescent="0.35">
      <c r="A179" s="13"/>
      <c r="B179" s="36" t="s">
        <v>39</v>
      </c>
      <c r="C179" s="33">
        <f>C175+C176+C177+C178</f>
        <v>6</v>
      </c>
      <c r="D179" s="42" t="s">
        <v>24</v>
      </c>
      <c r="E179" s="42">
        <f>SUM(E175:E178)</f>
        <v>30500</v>
      </c>
    </row>
    <row r="180" spans="1:5" ht="17.100000000000001" customHeight="1" x14ac:dyDescent="0.35">
      <c r="A180" s="13"/>
      <c r="B180" s="36" t="s">
        <v>170</v>
      </c>
      <c r="C180" s="33"/>
      <c r="D180" s="42"/>
      <c r="E180" s="42"/>
    </row>
    <row r="181" spans="1:5" ht="17.100000000000001" customHeight="1" x14ac:dyDescent="0.35">
      <c r="A181" s="13" t="s">
        <v>171</v>
      </c>
      <c r="B181" s="26" t="s">
        <v>42</v>
      </c>
      <c r="C181" s="13">
        <v>1</v>
      </c>
      <c r="D181" s="14">
        <v>6000</v>
      </c>
      <c r="E181" s="27">
        <f t="shared" ref="E181:E184" si="26">C181*D181</f>
        <v>6000</v>
      </c>
    </row>
    <row r="182" spans="1:5" ht="17.100000000000001" customHeight="1" x14ac:dyDescent="0.35">
      <c r="A182" s="13" t="s">
        <v>172</v>
      </c>
      <c r="B182" s="26" t="s">
        <v>32</v>
      </c>
      <c r="C182" s="13">
        <v>1</v>
      </c>
      <c r="D182" s="14">
        <v>5700</v>
      </c>
      <c r="E182" s="27">
        <f t="shared" si="26"/>
        <v>5700</v>
      </c>
    </row>
    <row r="183" spans="1:5" ht="17.100000000000001" customHeight="1" x14ac:dyDescent="0.35">
      <c r="A183" s="13" t="s">
        <v>173</v>
      </c>
      <c r="B183" s="26" t="s">
        <v>34</v>
      </c>
      <c r="C183" s="13">
        <v>2</v>
      </c>
      <c r="D183" s="27">
        <v>4800</v>
      </c>
      <c r="E183" s="27">
        <f t="shared" si="26"/>
        <v>9600</v>
      </c>
    </row>
    <row r="184" spans="1:5" ht="17.100000000000001" customHeight="1" x14ac:dyDescent="0.35">
      <c r="A184" s="13" t="s">
        <v>174</v>
      </c>
      <c r="B184" s="26" t="s">
        <v>38</v>
      </c>
      <c r="C184" s="13">
        <v>1</v>
      </c>
      <c r="D184" s="27">
        <v>4400</v>
      </c>
      <c r="E184" s="27">
        <f t="shared" si="26"/>
        <v>4400</v>
      </c>
    </row>
    <row r="185" spans="1:5" ht="17.100000000000001" customHeight="1" x14ac:dyDescent="0.35">
      <c r="A185" s="13"/>
      <c r="B185" s="36" t="s">
        <v>39</v>
      </c>
      <c r="C185" s="33">
        <f>C181+C182+C183+C184</f>
        <v>5</v>
      </c>
      <c r="D185" s="42" t="s">
        <v>24</v>
      </c>
      <c r="E185" s="42">
        <f>SUM(E181:E184)</f>
        <v>25700</v>
      </c>
    </row>
    <row r="186" spans="1:5" ht="17.100000000000001" customHeight="1" x14ac:dyDescent="0.35">
      <c r="A186" s="13"/>
      <c r="B186" s="36" t="s">
        <v>175</v>
      </c>
      <c r="C186" s="33"/>
      <c r="D186" s="42"/>
      <c r="E186" s="42"/>
    </row>
    <row r="187" spans="1:5" ht="17.100000000000001" customHeight="1" x14ac:dyDescent="0.35">
      <c r="A187" s="13" t="s">
        <v>176</v>
      </c>
      <c r="B187" s="26" t="s">
        <v>48</v>
      </c>
      <c r="C187" s="13">
        <v>1</v>
      </c>
      <c r="D187" s="14">
        <v>5400</v>
      </c>
      <c r="E187" s="27">
        <f t="shared" ref="E187:E188" si="27">C187*D187</f>
        <v>5400</v>
      </c>
    </row>
    <row r="188" spans="1:5" ht="17.100000000000001" customHeight="1" x14ac:dyDescent="0.35">
      <c r="A188" s="13" t="s">
        <v>177</v>
      </c>
      <c r="B188" s="26" t="s">
        <v>34</v>
      </c>
      <c r="C188" s="13">
        <v>1</v>
      </c>
      <c r="D188" s="27">
        <v>4800</v>
      </c>
      <c r="E188" s="27">
        <f t="shared" si="27"/>
        <v>4800</v>
      </c>
    </row>
    <row r="189" spans="1:5" ht="17.100000000000001" customHeight="1" x14ac:dyDescent="0.35">
      <c r="A189" s="13"/>
      <c r="B189" s="36" t="s">
        <v>51</v>
      </c>
      <c r="C189" s="33">
        <v>2</v>
      </c>
      <c r="D189" s="42" t="s">
        <v>24</v>
      </c>
      <c r="E189" s="42">
        <f>SUM(E187:E188)</f>
        <v>10200</v>
      </c>
    </row>
    <row r="190" spans="1:5" ht="17.100000000000001" customHeight="1" x14ac:dyDescent="0.35">
      <c r="A190" s="13"/>
      <c r="B190" s="36" t="s">
        <v>39</v>
      </c>
      <c r="C190" s="33">
        <v>7</v>
      </c>
      <c r="D190" s="42" t="s">
        <v>24</v>
      </c>
      <c r="E190" s="42">
        <f>E185+E189</f>
        <v>35900</v>
      </c>
    </row>
    <row r="191" spans="1:5" ht="17.100000000000001" customHeight="1" x14ac:dyDescent="0.35">
      <c r="A191" s="13"/>
      <c r="B191" s="36" t="s">
        <v>178</v>
      </c>
      <c r="C191" s="33"/>
      <c r="D191" s="42"/>
      <c r="E191" s="42"/>
    </row>
    <row r="192" spans="1:5" ht="17.100000000000001" customHeight="1" x14ac:dyDescent="0.35">
      <c r="A192" s="13" t="s">
        <v>179</v>
      </c>
      <c r="B192" s="28" t="s">
        <v>42</v>
      </c>
      <c r="C192" s="13">
        <v>1</v>
      </c>
      <c r="D192" s="14">
        <v>6000</v>
      </c>
      <c r="E192" s="27">
        <f t="shared" ref="E192:E195" si="28">C192*D192</f>
        <v>6000</v>
      </c>
    </row>
    <row r="193" spans="1:5" ht="17.100000000000001" customHeight="1" x14ac:dyDescent="0.35">
      <c r="A193" s="13" t="s">
        <v>180</v>
      </c>
      <c r="B193" s="26" t="s">
        <v>32</v>
      </c>
      <c r="C193" s="13">
        <v>1</v>
      </c>
      <c r="D193" s="14">
        <v>5700</v>
      </c>
      <c r="E193" s="27">
        <f t="shared" si="28"/>
        <v>5700</v>
      </c>
    </row>
    <row r="194" spans="1:5" ht="17.100000000000001" customHeight="1" x14ac:dyDescent="0.35">
      <c r="A194" s="13" t="s">
        <v>181</v>
      </c>
      <c r="B194" s="26" t="s">
        <v>34</v>
      </c>
      <c r="C194" s="13">
        <v>1</v>
      </c>
      <c r="D194" s="27">
        <v>4800</v>
      </c>
      <c r="E194" s="27">
        <f t="shared" si="28"/>
        <v>4800</v>
      </c>
    </row>
    <row r="195" spans="1:5" ht="17.100000000000001" customHeight="1" x14ac:dyDescent="0.35">
      <c r="A195" s="13" t="s">
        <v>182</v>
      </c>
      <c r="B195" s="26" t="s">
        <v>38</v>
      </c>
      <c r="C195" s="13">
        <v>3</v>
      </c>
      <c r="D195" s="27">
        <v>4400</v>
      </c>
      <c r="E195" s="27">
        <f t="shared" si="28"/>
        <v>13200</v>
      </c>
    </row>
    <row r="196" spans="1:5" ht="17.100000000000001" customHeight="1" x14ac:dyDescent="0.35">
      <c r="A196" s="13"/>
      <c r="B196" s="36" t="s">
        <v>39</v>
      </c>
      <c r="C196" s="33">
        <f>C192+C193+C194+C195</f>
        <v>6</v>
      </c>
      <c r="D196" s="42" t="s">
        <v>24</v>
      </c>
      <c r="E196" s="42">
        <f>SUM(E192:E195)</f>
        <v>29700</v>
      </c>
    </row>
    <row r="197" spans="1:5" ht="30.95" customHeight="1" x14ac:dyDescent="0.35">
      <c r="A197" s="13"/>
      <c r="B197" s="30" t="s">
        <v>183</v>
      </c>
      <c r="C197" s="13"/>
      <c r="D197" s="14"/>
      <c r="E197" s="14"/>
    </row>
    <row r="198" spans="1:5" ht="17.100000000000001" customHeight="1" x14ac:dyDescent="0.35">
      <c r="A198" s="13" t="s">
        <v>184</v>
      </c>
      <c r="B198" s="28" t="s">
        <v>42</v>
      </c>
      <c r="C198" s="13">
        <v>1</v>
      </c>
      <c r="D198" s="14">
        <v>6000</v>
      </c>
      <c r="E198" s="27">
        <f t="shared" ref="E198:E202" si="29">C198*D198</f>
        <v>6000</v>
      </c>
    </row>
    <row r="199" spans="1:5" ht="17.100000000000001" customHeight="1" x14ac:dyDescent="0.35">
      <c r="A199" s="13" t="s">
        <v>185</v>
      </c>
      <c r="B199" s="26" t="s">
        <v>32</v>
      </c>
      <c r="C199" s="13">
        <v>1</v>
      </c>
      <c r="D199" s="14">
        <v>5700</v>
      </c>
      <c r="E199" s="27">
        <f t="shared" si="29"/>
        <v>5700</v>
      </c>
    </row>
    <row r="200" spans="1:5" ht="17.100000000000001" customHeight="1" x14ac:dyDescent="0.35">
      <c r="A200" s="13" t="s">
        <v>186</v>
      </c>
      <c r="B200" s="26" t="s">
        <v>34</v>
      </c>
      <c r="C200" s="13">
        <v>1</v>
      </c>
      <c r="D200" s="27">
        <v>4800</v>
      </c>
      <c r="E200" s="27">
        <f t="shared" si="29"/>
        <v>4800</v>
      </c>
    </row>
    <row r="201" spans="1:5" ht="17.100000000000001" customHeight="1" x14ac:dyDescent="0.35">
      <c r="A201" s="13" t="s">
        <v>187</v>
      </c>
      <c r="B201" s="26" t="s">
        <v>38</v>
      </c>
      <c r="C201" s="13">
        <v>1</v>
      </c>
      <c r="D201" s="27">
        <v>4400</v>
      </c>
      <c r="E201" s="27">
        <f t="shared" si="29"/>
        <v>4400</v>
      </c>
    </row>
    <row r="202" spans="1:5" ht="17.100000000000001" customHeight="1" x14ac:dyDescent="0.35">
      <c r="A202" s="13" t="s">
        <v>188</v>
      </c>
      <c r="B202" s="26" t="s">
        <v>118</v>
      </c>
      <c r="C202" s="13">
        <v>1</v>
      </c>
      <c r="D202" s="14">
        <v>3600</v>
      </c>
      <c r="E202" s="27">
        <f t="shared" si="29"/>
        <v>3600</v>
      </c>
    </row>
    <row r="203" spans="1:5" ht="17.100000000000001" customHeight="1" x14ac:dyDescent="0.35">
      <c r="A203" s="13"/>
      <c r="B203" s="36" t="s">
        <v>39</v>
      </c>
      <c r="C203" s="33">
        <f>SUM(C198:C202)</f>
        <v>5</v>
      </c>
      <c r="D203" s="42" t="s">
        <v>24</v>
      </c>
      <c r="E203" s="42">
        <f>SUM(E198:E202)</f>
        <v>24500</v>
      </c>
    </row>
    <row r="204" spans="1:5" ht="17.100000000000001" customHeight="1" x14ac:dyDescent="0.35">
      <c r="A204" s="13"/>
      <c r="B204" s="36" t="s">
        <v>189</v>
      </c>
      <c r="C204" s="33"/>
      <c r="D204" s="42"/>
      <c r="E204" s="42"/>
    </row>
    <row r="205" spans="1:5" ht="17.100000000000001" customHeight="1" x14ac:dyDescent="0.35">
      <c r="A205" s="13" t="s">
        <v>190</v>
      </c>
      <c r="B205" s="26" t="s">
        <v>48</v>
      </c>
      <c r="C205" s="13">
        <v>1</v>
      </c>
      <c r="D205" s="14">
        <v>5400</v>
      </c>
      <c r="E205" s="27">
        <f t="shared" ref="E205:E206" si="30">C205*D205</f>
        <v>5400</v>
      </c>
    </row>
    <row r="206" spans="1:5" ht="17.100000000000001" customHeight="1" x14ac:dyDescent="0.35">
      <c r="A206" s="13" t="s">
        <v>191</v>
      </c>
      <c r="B206" s="26" t="s">
        <v>34</v>
      </c>
      <c r="C206" s="13">
        <v>1</v>
      </c>
      <c r="D206" s="27">
        <v>4800</v>
      </c>
      <c r="E206" s="27">
        <f t="shared" si="30"/>
        <v>4800</v>
      </c>
    </row>
    <row r="207" spans="1:5" ht="17.100000000000001" customHeight="1" x14ac:dyDescent="0.35">
      <c r="A207" s="13"/>
      <c r="B207" s="36" t="s">
        <v>51</v>
      </c>
      <c r="C207" s="33">
        <v>2</v>
      </c>
      <c r="D207" s="42" t="s">
        <v>24</v>
      </c>
      <c r="E207" s="42">
        <f>SUM(E205:E206)</f>
        <v>10200</v>
      </c>
    </row>
    <row r="208" spans="1:5" ht="17.100000000000001" customHeight="1" x14ac:dyDescent="0.35">
      <c r="A208" s="13"/>
      <c r="B208" s="36" t="s">
        <v>192</v>
      </c>
      <c r="C208" s="33"/>
      <c r="D208" s="42"/>
      <c r="E208" s="42"/>
    </row>
    <row r="209" spans="1:5" ht="17.100000000000001" customHeight="1" x14ac:dyDescent="0.35">
      <c r="A209" s="13" t="s">
        <v>193</v>
      </c>
      <c r="B209" s="26" t="s">
        <v>48</v>
      </c>
      <c r="C209" s="13">
        <v>1</v>
      </c>
      <c r="D209" s="14">
        <v>5400</v>
      </c>
      <c r="E209" s="27">
        <f t="shared" ref="E209:E210" si="31">C209*D209</f>
        <v>5400</v>
      </c>
    </row>
    <row r="210" spans="1:5" ht="17.100000000000001" customHeight="1" x14ac:dyDescent="0.35">
      <c r="A210" s="13" t="s">
        <v>194</v>
      </c>
      <c r="B210" s="26" t="s">
        <v>34</v>
      </c>
      <c r="C210" s="13">
        <v>1</v>
      </c>
      <c r="D210" s="27">
        <v>4800</v>
      </c>
      <c r="E210" s="27">
        <f t="shared" si="31"/>
        <v>4800</v>
      </c>
    </row>
    <row r="211" spans="1:5" ht="17.100000000000001" customHeight="1" x14ac:dyDescent="0.35">
      <c r="A211" s="28"/>
      <c r="B211" s="36" t="s">
        <v>51</v>
      </c>
      <c r="C211" s="33">
        <v>2</v>
      </c>
      <c r="D211" s="42" t="s">
        <v>24</v>
      </c>
      <c r="E211" s="42">
        <f>SUM(E209:E210)</f>
        <v>10200</v>
      </c>
    </row>
    <row r="212" spans="1:5" ht="31.15" customHeight="1" x14ac:dyDescent="0.35">
      <c r="A212" s="28"/>
      <c r="B212" s="30" t="s">
        <v>195</v>
      </c>
      <c r="C212" s="33"/>
      <c r="D212" s="42"/>
      <c r="E212" s="42"/>
    </row>
    <row r="213" spans="1:5" ht="17.100000000000001" customHeight="1" x14ac:dyDescent="0.35">
      <c r="A213" s="13" t="s">
        <v>196</v>
      </c>
      <c r="B213" s="26" t="s">
        <v>48</v>
      </c>
      <c r="C213" s="13">
        <v>1</v>
      </c>
      <c r="D213" s="14">
        <v>5400</v>
      </c>
      <c r="E213" s="27">
        <f t="shared" ref="E213:E215" si="32">C213*D213</f>
        <v>5400</v>
      </c>
    </row>
    <row r="214" spans="1:5" ht="17.100000000000001" customHeight="1" x14ac:dyDescent="0.35">
      <c r="A214" s="13" t="s">
        <v>197</v>
      </c>
      <c r="B214" s="26" t="s">
        <v>34</v>
      </c>
      <c r="C214" s="13">
        <v>1</v>
      </c>
      <c r="D214" s="27">
        <v>4800</v>
      </c>
      <c r="E214" s="27">
        <f t="shared" si="32"/>
        <v>4800</v>
      </c>
    </row>
    <row r="215" spans="1:5" ht="17.100000000000001" customHeight="1" x14ac:dyDescent="0.35">
      <c r="A215" s="13" t="s">
        <v>198</v>
      </c>
      <c r="B215" s="26" t="s">
        <v>38</v>
      </c>
      <c r="C215" s="13">
        <v>1</v>
      </c>
      <c r="D215" s="27">
        <v>4400</v>
      </c>
      <c r="E215" s="27">
        <f t="shared" si="32"/>
        <v>4400</v>
      </c>
    </row>
    <row r="216" spans="1:5" ht="17.100000000000001" customHeight="1" x14ac:dyDescent="0.35">
      <c r="A216" s="28"/>
      <c r="B216" s="36" t="s">
        <v>51</v>
      </c>
      <c r="C216" s="33">
        <v>3</v>
      </c>
      <c r="D216" s="42" t="s">
        <v>24</v>
      </c>
      <c r="E216" s="42">
        <f>SUM(E213:E215)</f>
        <v>14600</v>
      </c>
    </row>
    <row r="217" spans="1:5" ht="29.25" customHeight="1" x14ac:dyDescent="0.35">
      <c r="A217" s="13" t="s">
        <v>199</v>
      </c>
      <c r="B217" s="30" t="s">
        <v>200</v>
      </c>
      <c r="C217" s="33">
        <v>1</v>
      </c>
      <c r="D217" s="42">
        <v>4800</v>
      </c>
      <c r="E217" s="42">
        <f>D217</f>
        <v>4800</v>
      </c>
    </row>
    <row r="218" spans="1:5" ht="17.100000000000001" customHeight="1" x14ac:dyDescent="0.35">
      <c r="A218" s="67" t="s">
        <v>201</v>
      </c>
      <c r="B218" s="67"/>
      <c r="C218" s="67"/>
      <c r="D218" s="67"/>
      <c r="E218" s="67"/>
    </row>
    <row r="219" spans="1:5" ht="30.6" customHeight="1" x14ac:dyDescent="0.35">
      <c r="A219" s="28"/>
      <c r="B219" s="30" t="s">
        <v>202</v>
      </c>
      <c r="C219" s="33"/>
      <c r="D219" s="42"/>
      <c r="E219" s="42"/>
    </row>
    <row r="220" spans="1:5" ht="17.100000000000001" customHeight="1" x14ac:dyDescent="0.35">
      <c r="A220" s="13" t="s">
        <v>203</v>
      </c>
      <c r="B220" s="43" t="s">
        <v>27</v>
      </c>
      <c r="C220" s="33">
        <v>1</v>
      </c>
      <c r="D220" s="42">
        <v>5500</v>
      </c>
      <c r="E220" s="42">
        <f>C220*D220</f>
        <v>5500</v>
      </c>
    </row>
    <row r="221" spans="1:5" ht="17.100000000000001" customHeight="1" x14ac:dyDescent="0.35">
      <c r="A221" s="28"/>
      <c r="B221" s="36" t="s">
        <v>204</v>
      </c>
      <c r="C221" s="33"/>
      <c r="D221" s="42"/>
      <c r="E221" s="42"/>
    </row>
    <row r="222" spans="1:5" ht="28.7" customHeight="1" x14ac:dyDescent="0.35">
      <c r="A222" s="13" t="s">
        <v>205</v>
      </c>
      <c r="B222" s="28" t="s">
        <v>30</v>
      </c>
      <c r="C222" s="13">
        <v>1</v>
      </c>
      <c r="D222" s="14">
        <v>5400</v>
      </c>
      <c r="E222" s="27">
        <f t="shared" ref="E222:E226" si="33">C222*D222</f>
        <v>5400</v>
      </c>
    </row>
    <row r="223" spans="1:5" ht="17.100000000000001" customHeight="1" x14ac:dyDescent="0.35">
      <c r="A223" s="13" t="s">
        <v>206</v>
      </c>
      <c r="B223" s="26" t="s">
        <v>32</v>
      </c>
      <c r="C223" s="13">
        <v>1</v>
      </c>
      <c r="D223" s="14">
        <v>5200</v>
      </c>
      <c r="E223" s="27">
        <f t="shared" si="33"/>
        <v>5200</v>
      </c>
    </row>
    <row r="224" spans="1:5" ht="17.100000000000001" customHeight="1" x14ac:dyDescent="0.35">
      <c r="A224" s="13" t="s">
        <v>207</v>
      </c>
      <c r="B224" s="26" t="s">
        <v>34</v>
      </c>
      <c r="C224" s="13">
        <v>6</v>
      </c>
      <c r="D224" s="14">
        <v>4100</v>
      </c>
      <c r="E224" s="27">
        <f t="shared" si="33"/>
        <v>24600</v>
      </c>
    </row>
    <row r="225" spans="1:5" ht="17.100000000000001" customHeight="1" x14ac:dyDescent="0.35">
      <c r="A225" s="13" t="s">
        <v>208</v>
      </c>
      <c r="B225" s="26" t="s">
        <v>36</v>
      </c>
      <c r="C225" s="13">
        <v>4</v>
      </c>
      <c r="D225" s="14">
        <v>4100</v>
      </c>
      <c r="E225" s="27">
        <f t="shared" si="33"/>
        <v>16400</v>
      </c>
    </row>
    <row r="226" spans="1:5" ht="17.100000000000001" customHeight="1" x14ac:dyDescent="0.35">
      <c r="A226" s="13" t="s">
        <v>209</v>
      </c>
      <c r="B226" s="26" t="s">
        <v>38</v>
      </c>
      <c r="C226" s="13">
        <v>3</v>
      </c>
      <c r="D226" s="14">
        <v>3500</v>
      </c>
      <c r="E226" s="27">
        <f t="shared" si="33"/>
        <v>10500</v>
      </c>
    </row>
    <row r="227" spans="1:5" ht="17.100000000000001" customHeight="1" x14ac:dyDescent="0.35">
      <c r="A227" s="13"/>
      <c r="B227" s="36" t="s">
        <v>39</v>
      </c>
      <c r="C227" s="33">
        <f>SUM(C222:C226)</f>
        <v>15</v>
      </c>
      <c r="D227" s="42" t="s">
        <v>24</v>
      </c>
      <c r="E227" s="42">
        <f>SUM(E222:E226)</f>
        <v>62100</v>
      </c>
    </row>
    <row r="228" spans="1:5" ht="17.100000000000001" customHeight="1" x14ac:dyDescent="0.35">
      <c r="A228" s="13"/>
      <c r="B228" s="36" t="s">
        <v>210</v>
      </c>
      <c r="C228" s="33"/>
      <c r="D228" s="42"/>
      <c r="E228" s="42"/>
    </row>
    <row r="229" spans="1:5" ht="17.100000000000001" customHeight="1" x14ac:dyDescent="0.35">
      <c r="A229" s="13" t="s">
        <v>211</v>
      </c>
      <c r="B229" s="26" t="s">
        <v>42</v>
      </c>
      <c r="C229" s="13">
        <v>1</v>
      </c>
      <c r="D229" s="14">
        <v>5300</v>
      </c>
      <c r="E229" s="27">
        <f t="shared" ref="E229:E234" si="34">C229*D229</f>
        <v>5300</v>
      </c>
    </row>
    <row r="230" spans="1:5" ht="17.100000000000001" customHeight="1" x14ac:dyDescent="0.35">
      <c r="A230" s="13" t="s">
        <v>212</v>
      </c>
      <c r="B230" s="26" t="s">
        <v>32</v>
      </c>
      <c r="C230" s="13">
        <v>1</v>
      </c>
      <c r="D230" s="14">
        <v>5200</v>
      </c>
      <c r="E230" s="27">
        <f t="shared" si="34"/>
        <v>5200</v>
      </c>
    </row>
    <row r="231" spans="1:5" ht="17.100000000000001" customHeight="1" x14ac:dyDescent="0.35">
      <c r="A231" s="13" t="s">
        <v>213</v>
      </c>
      <c r="B231" s="26" t="s">
        <v>34</v>
      </c>
      <c r="C231" s="13">
        <v>5</v>
      </c>
      <c r="D231" s="14">
        <v>4100</v>
      </c>
      <c r="E231" s="27">
        <f t="shared" si="34"/>
        <v>20500</v>
      </c>
    </row>
    <row r="232" spans="1:5" ht="17.100000000000001" customHeight="1" x14ac:dyDescent="0.35">
      <c r="A232" s="13" t="s">
        <v>214</v>
      </c>
      <c r="B232" s="26" t="s">
        <v>36</v>
      </c>
      <c r="C232" s="13">
        <v>4</v>
      </c>
      <c r="D232" s="14">
        <v>4100</v>
      </c>
      <c r="E232" s="27">
        <f t="shared" si="34"/>
        <v>16400</v>
      </c>
    </row>
    <row r="233" spans="1:5" ht="17.100000000000001" customHeight="1" x14ac:dyDescent="0.35">
      <c r="A233" s="13" t="s">
        <v>215</v>
      </c>
      <c r="B233" s="26" t="s">
        <v>38</v>
      </c>
      <c r="C233" s="13">
        <v>3</v>
      </c>
      <c r="D233" s="14">
        <v>3500</v>
      </c>
      <c r="E233" s="27">
        <f t="shared" si="34"/>
        <v>10500</v>
      </c>
    </row>
    <row r="234" spans="1:5" ht="17.100000000000001" customHeight="1" x14ac:dyDescent="0.35">
      <c r="A234" s="13" t="s">
        <v>216</v>
      </c>
      <c r="B234" s="44" t="s">
        <v>159</v>
      </c>
      <c r="C234" s="13">
        <v>1</v>
      </c>
      <c r="D234" s="14">
        <v>2251</v>
      </c>
      <c r="E234" s="27">
        <f t="shared" si="34"/>
        <v>2251</v>
      </c>
    </row>
    <row r="235" spans="1:5" ht="17.100000000000001" customHeight="1" x14ac:dyDescent="0.35">
      <c r="A235" s="13"/>
      <c r="B235" s="36" t="s">
        <v>39</v>
      </c>
      <c r="C235" s="33">
        <f>SUM(C229:C234)</f>
        <v>15</v>
      </c>
      <c r="D235" s="42" t="s">
        <v>24</v>
      </c>
      <c r="E235" s="42">
        <f>SUM(E229:E234)</f>
        <v>60151</v>
      </c>
    </row>
    <row r="236" spans="1:5" ht="17.100000000000001" customHeight="1" x14ac:dyDescent="0.35">
      <c r="A236" s="13"/>
      <c r="B236" s="36" t="s">
        <v>52</v>
      </c>
      <c r="C236" s="33">
        <f>C220+C227+C235</f>
        <v>31</v>
      </c>
      <c r="D236" s="42" t="s">
        <v>24</v>
      </c>
      <c r="E236" s="42">
        <f>E220+E227+E235</f>
        <v>127751</v>
      </c>
    </row>
    <row r="237" spans="1:5" ht="17.100000000000001" customHeight="1" x14ac:dyDescent="0.35">
      <c r="A237" s="13"/>
      <c r="B237" s="36" t="s">
        <v>217</v>
      </c>
      <c r="C237" s="33"/>
      <c r="D237" s="42"/>
      <c r="E237" s="42"/>
    </row>
    <row r="238" spans="1:5" ht="17.100000000000001" customHeight="1" x14ac:dyDescent="0.35">
      <c r="A238" s="13" t="s">
        <v>218</v>
      </c>
      <c r="B238" s="26" t="s">
        <v>42</v>
      </c>
      <c r="C238" s="13">
        <v>1</v>
      </c>
      <c r="D238" s="14">
        <v>5300</v>
      </c>
      <c r="E238" s="27">
        <f t="shared" ref="E238:E241" si="35">C238*D238</f>
        <v>5300</v>
      </c>
    </row>
    <row r="239" spans="1:5" ht="17.100000000000001" customHeight="1" x14ac:dyDescent="0.35">
      <c r="A239" s="13" t="s">
        <v>219</v>
      </c>
      <c r="B239" s="26" t="s">
        <v>32</v>
      </c>
      <c r="C239" s="13">
        <v>1</v>
      </c>
      <c r="D239" s="14">
        <v>5200</v>
      </c>
      <c r="E239" s="27">
        <f t="shared" si="35"/>
        <v>5200</v>
      </c>
    </row>
    <row r="240" spans="1:5" ht="17.100000000000001" customHeight="1" x14ac:dyDescent="0.35">
      <c r="A240" s="13" t="s">
        <v>220</v>
      </c>
      <c r="B240" s="26" t="s">
        <v>34</v>
      </c>
      <c r="C240" s="13">
        <v>6</v>
      </c>
      <c r="D240" s="14">
        <v>4100</v>
      </c>
      <c r="E240" s="27">
        <f t="shared" si="35"/>
        <v>24600</v>
      </c>
    </row>
    <row r="241" spans="1:5" ht="17.100000000000001" customHeight="1" x14ac:dyDescent="0.35">
      <c r="A241" s="13" t="s">
        <v>221</v>
      </c>
      <c r="B241" s="26" t="s">
        <v>36</v>
      </c>
      <c r="C241" s="13">
        <v>4</v>
      </c>
      <c r="D241" s="14">
        <v>4100</v>
      </c>
      <c r="E241" s="27">
        <f t="shared" si="35"/>
        <v>16400</v>
      </c>
    </row>
    <row r="242" spans="1:5" ht="17.100000000000001" customHeight="1" x14ac:dyDescent="0.35">
      <c r="A242" s="28"/>
      <c r="B242" s="36" t="s">
        <v>39</v>
      </c>
      <c r="C242" s="33">
        <f>SUM(C238:C241)</f>
        <v>12</v>
      </c>
      <c r="D242" s="42" t="s">
        <v>24</v>
      </c>
      <c r="E242" s="42">
        <f>SUM(E238:E241)</f>
        <v>51500</v>
      </c>
    </row>
    <row r="243" spans="1:5" ht="17.100000000000001" customHeight="1" x14ac:dyDescent="0.35">
      <c r="A243" s="28"/>
      <c r="B243" s="36" t="s">
        <v>222</v>
      </c>
      <c r="C243" s="33"/>
      <c r="D243" s="42"/>
      <c r="E243" s="42"/>
    </row>
    <row r="244" spans="1:5" ht="17.100000000000001" customHeight="1" x14ac:dyDescent="0.35">
      <c r="A244" s="13" t="s">
        <v>223</v>
      </c>
      <c r="B244" s="26" t="s">
        <v>42</v>
      </c>
      <c r="C244" s="13">
        <v>1</v>
      </c>
      <c r="D244" s="14">
        <v>5300</v>
      </c>
      <c r="E244" s="27">
        <f t="shared" ref="E244:E249" si="36">C244*D244</f>
        <v>5300</v>
      </c>
    </row>
    <row r="245" spans="1:5" ht="17.100000000000001" customHeight="1" x14ac:dyDescent="0.35">
      <c r="A245" s="13" t="s">
        <v>224</v>
      </c>
      <c r="B245" s="26" t="s">
        <v>32</v>
      </c>
      <c r="C245" s="13">
        <v>1</v>
      </c>
      <c r="D245" s="14">
        <v>5200</v>
      </c>
      <c r="E245" s="27">
        <f t="shared" si="36"/>
        <v>5200</v>
      </c>
    </row>
    <row r="246" spans="1:5" ht="17.100000000000001" customHeight="1" x14ac:dyDescent="0.35">
      <c r="A246" s="13" t="s">
        <v>225</v>
      </c>
      <c r="B246" s="26" t="s">
        <v>34</v>
      </c>
      <c r="C246" s="13">
        <v>4</v>
      </c>
      <c r="D246" s="14">
        <v>4100</v>
      </c>
      <c r="E246" s="27">
        <f t="shared" si="36"/>
        <v>16400</v>
      </c>
    </row>
    <row r="247" spans="1:5" ht="17.100000000000001" customHeight="1" x14ac:dyDescent="0.35">
      <c r="A247" s="13" t="s">
        <v>226</v>
      </c>
      <c r="B247" s="26" t="s">
        <v>36</v>
      </c>
      <c r="C247" s="13">
        <v>4</v>
      </c>
      <c r="D247" s="14">
        <v>4100</v>
      </c>
      <c r="E247" s="27">
        <f t="shared" si="36"/>
        <v>16400</v>
      </c>
    </row>
    <row r="248" spans="1:5" ht="17.100000000000001" customHeight="1" x14ac:dyDescent="0.35">
      <c r="A248" s="13" t="s">
        <v>227</v>
      </c>
      <c r="B248" s="26" t="s">
        <v>38</v>
      </c>
      <c r="C248" s="13">
        <v>1</v>
      </c>
      <c r="D248" s="14">
        <v>3500</v>
      </c>
      <c r="E248" s="27">
        <f t="shared" si="36"/>
        <v>3500</v>
      </c>
    </row>
    <row r="249" spans="1:5" ht="17.100000000000001" customHeight="1" x14ac:dyDescent="0.35">
      <c r="A249" s="13" t="s">
        <v>228</v>
      </c>
      <c r="B249" s="44" t="s">
        <v>159</v>
      </c>
      <c r="C249" s="13">
        <v>1</v>
      </c>
      <c r="D249" s="14">
        <v>2171</v>
      </c>
      <c r="E249" s="27">
        <f t="shared" si="36"/>
        <v>2171</v>
      </c>
    </row>
    <row r="250" spans="1:5" ht="17.100000000000001" customHeight="1" x14ac:dyDescent="0.35">
      <c r="A250" s="28"/>
      <c r="B250" s="36" t="s">
        <v>39</v>
      </c>
      <c r="C250" s="33">
        <f>SUM(C244:C249)</f>
        <v>12</v>
      </c>
      <c r="D250" s="42" t="s">
        <v>24</v>
      </c>
      <c r="E250" s="42">
        <f>SUM(E244:E249)</f>
        <v>48971</v>
      </c>
    </row>
    <row r="251" spans="1:5" ht="17.100000000000001" customHeight="1" x14ac:dyDescent="0.35">
      <c r="A251" s="28"/>
      <c r="B251" s="36" t="s">
        <v>229</v>
      </c>
      <c r="C251" s="33"/>
      <c r="D251" s="42"/>
      <c r="E251" s="42"/>
    </row>
    <row r="252" spans="1:5" ht="17.100000000000001" customHeight="1" x14ac:dyDescent="0.35">
      <c r="A252" s="13" t="s">
        <v>230</v>
      </c>
      <c r="B252" s="26" t="s">
        <v>42</v>
      </c>
      <c r="C252" s="13">
        <v>1</v>
      </c>
      <c r="D252" s="14">
        <v>5300</v>
      </c>
      <c r="E252" s="27">
        <f t="shared" ref="E252:E256" si="37">C252*D252</f>
        <v>5300</v>
      </c>
    </row>
    <row r="253" spans="1:5" ht="17.100000000000001" customHeight="1" x14ac:dyDescent="0.35">
      <c r="A253" s="13" t="s">
        <v>231</v>
      </c>
      <c r="B253" s="26" t="s">
        <v>32</v>
      </c>
      <c r="C253" s="13">
        <v>1</v>
      </c>
      <c r="D253" s="14">
        <v>5200</v>
      </c>
      <c r="E253" s="27">
        <f t="shared" si="37"/>
        <v>5200</v>
      </c>
    </row>
    <row r="254" spans="1:5" ht="17.100000000000001" customHeight="1" x14ac:dyDescent="0.35">
      <c r="A254" s="13" t="s">
        <v>232</v>
      </c>
      <c r="B254" s="26" t="s">
        <v>34</v>
      </c>
      <c r="C254" s="13">
        <v>3</v>
      </c>
      <c r="D254" s="14">
        <v>4100</v>
      </c>
      <c r="E254" s="27">
        <f t="shared" si="37"/>
        <v>12300</v>
      </c>
    </row>
    <row r="255" spans="1:5" ht="17.100000000000001" customHeight="1" x14ac:dyDescent="0.35">
      <c r="A255" s="13" t="s">
        <v>233</v>
      </c>
      <c r="B255" s="26" t="s">
        <v>36</v>
      </c>
      <c r="C255" s="13">
        <v>3</v>
      </c>
      <c r="D255" s="14">
        <v>4100</v>
      </c>
      <c r="E255" s="27">
        <f t="shared" si="37"/>
        <v>12300</v>
      </c>
    </row>
    <row r="256" spans="1:5" ht="17.100000000000001" customHeight="1" x14ac:dyDescent="0.35">
      <c r="A256" s="13" t="s">
        <v>234</v>
      </c>
      <c r="B256" s="26" t="s">
        <v>38</v>
      </c>
      <c r="C256" s="13">
        <v>3</v>
      </c>
      <c r="D256" s="14">
        <v>3500</v>
      </c>
      <c r="E256" s="27">
        <f t="shared" si="37"/>
        <v>10500</v>
      </c>
    </row>
    <row r="257" spans="1:5" ht="17.100000000000001" customHeight="1" x14ac:dyDescent="0.35">
      <c r="A257" s="13"/>
      <c r="B257" s="36" t="s">
        <v>39</v>
      </c>
      <c r="C257" s="33">
        <f>SUM(C252:C256)</f>
        <v>11</v>
      </c>
      <c r="D257" s="42" t="s">
        <v>24</v>
      </c>
      <c r="E257" s="42">
        <f>SUM(E252:E256)</f>
        <v>45600</v>
      </c>
    </row>
    <row r="258" spans="1:5" ht="17.100000000000001" customHeight="1" x14ac:dyDescent="0.35">
      <c r="A258" s="13"/>
      <c r="B258" s="36" t="s">
        <v>235</v>
      </c>
      <c r="C258" s="33"/>
      <c r="D258" s="42"/>
      <c r="E258" s="42"/>
    </row>
    <row r="259" spans="1:5" ht="17.100000000000001" customHeight="1" x14ac:dyDescent="0.35">
      <c r="A259" s="13" t="s">
        <v>236</v>
      </c>
      <c r="B259" s="26" t="s">
        <v>42</v>
      </c>
      <c r="C259" s="13">
        <v>1</v>
      </c>
      <c r="D259" s="14">
        <v>5300</v>
      </c>
      <c r="E259" s="27">
        <f t="shared" ref="E259:E264" si="38">C259*D259</f>
        <v>5300</v>
      </c>
    </row>
    <row r="260" spans="1:5" ht="17.100000000000001" customHeight="1" x14ac:dyDescent="0.35">
      <c r="A260" s="13" t="s">
        <v>237</v>
      </c>
      <c r="B260" s="26" t="s">
        <v>32</v>
      </c>
      <c r="C260" s="13">
        <v>1</v>
      </c>
      <c r="D260" s="14">
        <v>5200</v>
      </c>
      <c r="E260" s="27">
        <f t="shared" si="38"/>
        <v>5200</v>
      </c>
    </row>
    <row r="261" spans="1:5" ht="17.100000000000001" customHeight="1" x14ac:dyDescent="0.35">
      <c r="A261" s="13" t="s">
        <v>238</v>
      </c>
      <c r="B261" s="26" t="s">
        <v>34</v>
      </c>
      <c r="C261" s="13">
        <v>3</v>
      </c>
      <c r="D261" s="14">
        <v>4100</v>
      </c>
      <c r="E261" s="27">
        <f t="shared" si="38"/>
        <v>12300</v>
      </c>
    </row>
    <row r="262" spans="1:5" ht="17.100000000000001" customHeight="1" x14ac:dyDescent="0.35">
      <c r="A262" s="13" t="s">
        <v>239</v>
      </c>
      <c r="B262" s="26" t="s">
        <v>36</v>
      </c>
      <c r="C262" s="13">
        <v>2</v>
      </c>
      <c r="D262" s="14">
        <v>4100</v>
      </c>
      <c r="E262" s="27">
        <f t="shared" si="38"/>
        <v>8200</v>
      </c>
    </row>
    <row r="263" spans="1:5" ht="17.100000000000001" customHeight="1" x14ac:dyDescent="0.35">
      <c r="A263" s="13" t="s">
        <v>240</v>
      </c>
      <c r="B263" s="26" t="s">
        <v>38</v>
      </c>
      <c r="C263" s="13">
        <v>2</v>
      </c>
      <c r="D263" s="14">
        <v>3500</v>
      </c>
      <c r="E263" s="27">
        <f t="shared" si="38"/>
        <v>7000</v>
      </c>
    </row>
    <row r="264" spans="1:5" ht="17.100000000000001" customHeight="1" x14ac:dyDescent="0.35">
      <c r="A264" s="13" t="s">
        <v>241</v>
      </c>
      <c r="B264" s="26" t="s">
        <v>157</v>
      </c>
      <c r="C264" s="13">
        <v>1</v>
      </c>
      <c r="D264" s="14">
        <v>2156</v>
      </c>
      <c r="E264" s="27">
        <f t="shared" si="38"/>
        <v>2156</v>
      </c>
    </row>
    <row r="265" spans="1:5" ht="17.100000000000001" customHeight="1" x14ac:dyDescent="0.35">
      <c r="A265" s="28"/>
      <c r="B265" s="36" t="s">
        <v>39</v>
      </c>
      <c r="C265" s="33">
        <f>SUM(C259:C264)</f>
        <v>10</v>
      </c>
      <c r="D265" s="42" t="s">
        <v>24</v>
      </c>
      <c r="E265" s="42">
        <f>SUM(E259:E264)</f>
        <v>40156</v>
      </c>
    </row>
    <row r="266" spans="1:5" ht="17.100000000000001" customHeight="1" x14ac:dyDescent="0.35">
      <c r="A266" s="28"/>
      <c r="B266" s="36" t="s">
        <v>242</v>
      </c>
      <c r="C266" s="33"/>
      <c r="D266" s="42"/>
      <c r="E266" s="42"/>
    </row>
    <row r="267" spans="1:5" ht="17.100000000000001" customHeight="1" x14ac:dyDescent="0.35">
      <c r="A267" s="13" t="s">
        <v>243</v>
      </c>
      <c r="B267" s="26" t="s">
        <v>42</v>
      </c>
      <c r="C267" s="13">
        <v>1</v>
      </c>
      <c r="D267" s="14">
        <v>5300</v>
      </c>
      <c r="E267" s="27">
        <f t="shared" ref="E267:E271" si="39">C267*D267</f>
        <v>5300</v>
      </c>
    </row>
    <row r="268" spans="1:5" ht="17.100000000000001" customHeight="1" x14ac:dyDescent="0.35">
      <c r="A268" s="13" t="s">
        <v>244</v>
      </c>
      <c r="B268" s="26" t="s">
        <v>32</v>
      </c>
      <c r="C268" s="13">
        <v>1</v>
      </c>
      <c r="D268" s="14">
        <v>5200</v>
      </c>
      <c r="E268" s="27">
        <f t="shared" si="39"/>
        <v>5200</v>
      </c>
    </row>
    <row r="269" spans="1:5" ht="17.100000000000001" customHeight="1" x14ac:dyDescent="0.35">
      <c r="A269" s="13" t="s">
        <v>245</v>
      </c>
      <c r="B269" s="26" t="s">
        <v>34</v>
      </c>
      <c r="C269" s="13">
        <v>6</v>
      </c>
      <c r="D269" s="14">
        <v>4100</v>
      </c>
      <c r="E269" s="27">
        <f t="shared" si="39"/>
        <v>24600</v>
      </c>
    </row>
    <row r="270" spans="1:5" ht="17.100000000000001" customHeight="1" x14ac:dyDescent="0.35">
      <c r="A270" s="13" t="s">
        <v>246</v>
      </c>
      <c r="B270" s="26" t="s">
        <v>36</v>
      </c>
      <c r="C270" s="13">
        <v>3</v>
      </c>
      <c r="D270" s="14">
        <v>4100</v>
      </c>
      <c r="E270" s="27">
        <f t="shared" si="39"/>
        <v>12300</v>
      </c>
    </row>
    <row r="271" spans="1:5" ht="17.100000000000001" customHeight="1" x14ac:dyDescent="0.35">
      <c r="A271" s="13" t="s">
        <v>247</v>
      </c>
      <c r="B271" s="26" t="s">
        <v>38</v>
      </c>
      <c r="C271" s="13">
        <v>1</v>
      </c>
      <c r="D271" s="14">
        <v>3500</v>
      </c>
      <c r="E271" s="27">
        <f t="shared" si="39"/>
        <v>3500</v>
      </c>
    </row>
    <row r="272" spans="1:5" ht="17.100000000000001" customHeight="1" x14ac:dyDescent="0.35">
      <c r="A272" s="28"/>
      <c r="B272" s="36" t="s">
        <v>39</v>
      </c>
      <c r="C272" s="33">
        <f>SUM(C267:C271)</f>
        <v>12</v>
      </c>
      <c r="D272" s="42" t="s">
        <v>24</v>
      </c>
      <c r="E272" s="42">
        <f>SUM(E267:E271)</f>
        <v>50900</v>
      </c>
    </row>
    <row r="273" spans="1:5" ht="23.65" customHeight="1" x14ac:dyDescent="0.35">
      <c r="A273" s="28"/>
      <c r="B273" s="36" t="s">
        <v>248</v>
      </c>
      <c r="C273" s="33"/>
      <c r="D273" s="42"/>
      <c r="E273" s="42"/>
    </row>
    <row r="274" spans="1:5" ht="23.1" customHeight="1" x14ac:dyDescent="0.35">
      <c r="A274" s="13" t="s">
        <v>249</v>
      </c>
      <c r="B274" s="26" t="s">
        <v>42</v>
      </c>
      <c r="C274" s="13">
        <v>1</v>
      </c>
      <c r="D274" s="14">
        <v>5300</v>
      </c>
      <c r="E274" s="27">
        <f t="shared" ref="E274:E276" si="40">C274*D274</f>
        <v>5300</v>
      </c>
    </row>
    <row r="275" spans="1:5" ht="23.1" customHeight="1" x14ac:dyDescent="0.35">
      <c r="A275" s="13" t="s">
        <v>250</v>
      </c>
      <c r="B275" s="26" t="s">
        <v>34</v>
      </c>
      <c r="C275" s="13">
        <v>7</v>
      </c>
      <c r="D275" s="14">
        <v>4100</v>
      </c>
      <c r="E275" s="27">
        <f t="shared" si="40"/>
        <v>28700</v>
      </c>
    </row>
    <row r="276" spans="1:5" ht="16.149999999999999" customHeight="1" x14ac:dyDescent="0.35">
      <c r="A276" s="13" t="s">
        <v>251</v>
      </c>
      <c r="B276" s="26" t="s">
        <v>36</v>
      </c>
      <c r="C276" s="13">
        <v>3</v>
      </c>
      <c r="D276" s="14">
        <v>4100</v>
      </c>
      <c r="E276" s="27">
        <f t="shared" si="40"/>
        <v>12300</v>
      </c>
    </row>
    <row r="277" spans="1:5" ht="17.100000000000001" customHeight="1" x14ac:dyDescent="0.35">
      <c r="A277" s="28"/>
      <c r="B277" s="36" t="s">
        <v>39</v>
      </c>
      <c r="C277" s="33">
        <f>SUM(C274:C276)</f>
        <v>11</v>
      </c>
      <c r="D277" s="42" t="s">
        <v>24</v>
      </c>
      <c r="E277" s="42">
        <f>SUM(E274:E276)</f>
        <v>46300</v>
      </c>
    </row>
    <row r="278" spans="1:5" ht="17.100000000000001" customHeight="1" x14ac:dyDescent="0.35">
      <c r="A278" s="28"/>
      <c r="B278" s="36" t="s">
        <v>252</v>
      </c>
      <c r="C278" s="33"/>
      <c r="D278" s="42"/>
      <c r="E278" s="42"/>
    </row>
    <row r="279" spans="1:5" ht="17.100000000000001" customHeight="1" x14ac:dyDescent="0.35">
      <c r="A279" s="13" t="s">
        <v>253</v>
      </c>
      <c r="B279" s="26" t="s">
        <v>42</v>
      </c>
      <c r="C279" s="13">
        <v>1</v>
      </c>
      <c r="D279" s="14">
        <v>5300</v>
      </c>
      <c r="E279" s="27">
        <f t="shared" ref="E279:E283" si="41">C279*D279</f>
        <v>5300</v>
      </c>
    </row>
    <row r="280" spans="1:5" ht="17.100000000000001" customHeight="1" x14ac:dyDescent="0.35">
      <c r="A280" s="13" t="s">
        <v>254</v>
      </c>
      <c r="B280" s="26" t="s">
        <v>32</v>
      </c>
      <c r="C280" s="13">
        <v>1</v>
      </c>
      <c r="D280" s="14">
        <v>5200</v>
      </c>
      <c r="E280" s="27">
        <f t="shared" si="41"/>
        <v>5200</v>
      </c>
    </row>
    <row r="281" spans="1:5" ht="17.100000000000001" customHeight="1" x14ac:dyDescent="0.35">
      <c r="A281" s="13" t="s">
        <v>255</v>
      </c>
      <c r="B281" s="26" t="s">
        <v>34</v>
      </c>
      <c r="C281" s="13">
        <v>2</v>
      </c>
      <c r="D281" s="14">
        <v>4100</v>
      </c>
      <c r="E281" s="27">
        <f t="shared" si="41"/>
        <v>8200</v>
      </c>
    </row>
    <row r="282" spans="1:5" ht="17.100000000000001" customHeight="1" x14ac:dyDescent="0.35">
      <c r="A282" s="13" t="s">
        <v>256</v>
      </c>
      <c r="B282" s="26" t="s">
        <v>36</v>
      </c>
      <c r="C282" s="13">
        <v>2</v>
      </c>
      <c r="D282" s="14">
        <v>4100</v>
      </c>
      <c r="E282" s="27">
        <f t="shared" si="41"/>
        <v>8200</v>
      </c>
    </row>
    <row r="283" spans="1:5" ht="17.100000000000001" customHeight="1" x14ac:dyDescent="0.35">
      <c r="A283" s="13" t="s">
        <v>257</v>
      </c>
      <c r="B283" s="26" t="s">
        <v>38</v>
      </c>
      <c r="C283" s="13">
        <v>4</v>
      </c>
      <c r="D283" s="14">
        <v>3500</v>
      </c>
      <c r="E283" s="27">
        <f t="shared" si="41"/>
        <v>14000</v>
      </c>
    </row>
    <row r="284" spans="1:5" ht="17.100000000000001" customHeight="1" x14ac:dyDescent="0.35">
      <c r="A284" s="28"/>
      <c r="B284" s="36" t="s">
        <v>39</v>
      </c>
      <c r="C284" s="33">
        <f>SUM(C279:C283)</f>
        <v>10</v>
      </c>
      <c r="D284" s="42" t="s">
        <v>24</v>
      </c>
      <c r="E284" s="42">
        <f>SUM(E279:E283)</f>
        <v>40900</v>
      </c>
    </row>
    <row r="285" spans="1:5" ht="17.100000000000001" customHeight="1" x14ac:dyDescent="0.35">
      <c r="A285" s="28"/>
      <c r="B285" s="36" t="s">
        <v>258</v>
      </c>
      <c r="C285" s="33"/>
      <c r="D285" s="42"/>
      <c r="E285" s="42"/>
    </row>
    <row r="286" spans="1:5" ht="17.100000000000001" customHeight="1" x14ac:dyDescent="0.35">
      <c r="A286" s="13" t="s">
        <v>259</v>
      </c>
      <c r="B286" s="26" t="s">
        <v>42</v>
      </c>
      <c r="C286" s="13">
        <v>1</v>
      </c>
      <c r="D286" s="14">
        <v>5300</v>
      </c>
      <c r="E286" s="27">
        <f t="shared" ref="E286:E291" si="42">C286*D286</f>
        <v>5300</v>
      </c>
    </row>
    <row r="287" spans="1:5" ht="17.100000000000001" customHeight="1" x14ac:dyDescent="0.35">
      <c r="A287" s="13" t="s">
        <v>260</v>
      </c>
      <c r="B287" s="26" t="s">
        <v>32</v>
      </c>
      <c r="C287" s="13">
        <v>1</v>
      </c>
      <c r="D287" s="14">
        <v>5200</v>
      </c>
      <c r="E287" s="27">
        <f t="shared" si="42"/>
        <v>5200</v>
      </c>
    </row>
    <row r="288" spans="1:5" ht="17.100000000000001" customHeight="1" x14ac:dyDescent="0.35">
      <c r="A288" s="13" t="s">
        <v>261</v>
      </c>
      <c r="B288" s="26" t="s">
        <v>34</v>
      </c>
      <c r="C288" s="13">
        <v>2</v>
      </c>
      <c r="D288" s="14">
        <v>4100</v>
      </c>
      <c r="E288" s="27">
        <f t="shared" si="42"/>
        <v>8200</v>
      </c>
    </row>
    <row r="289" spans="1:5" ht="17.100000000000001" customHeight="1" x14ac:dyDescent="0.35">
      <c r="A289" s="13" t="s">
        <v>262</v>
      </c>
      <c r="B289" s="26" t="s">
        <v>36</v>
      </c>
      <c r="C289" s="13">
        <v>4</v>
      </c>
      <c r="D289" s="14">
        <v>4100</v>
      </c>
      <c r="E289" s="27">
        <f t="shared" si="42"/>
        <v>16400</v>
      </c>
    </row>
    <row r="290" spans="1:5" ht="17.100000000000001" customHeight="1" x14ac:dyDescent="0.35">
      <c r="A290" s="13" t="s">
        <v>263</v>
      </c>
      <c r="B290" s="26" t="s">
        <v>38</v>
      </c>
      <c r="C290" s="13">
        <v>3</v>
      </c>
      <c r="D290" s="14">
        <v>3500</v>
      </c>
      <c r="E290" s="27">
        <f t="shared" si="42"/>
        <v>10500</v>
      </c>
    </row>
    <row r="291" spans="1:5" ht="17.100000000000001" customHeight="1" x14ac:dyDescent="0.35">
      <c r="A291" s="13" t="s">
        <v>264</v>
      </c>
      <c r="B291" s="26" t="s">
        <v>157</v>
      </c>
      <c r="C291" s="13">
        <v>1</v>
      </c>
      <c r="D291" s="14">
        <v>2156</v>
      </c>
      <c r="E291" s="27">
        <f t="shared" si="42"/>
        <v>2156</v>
      </c>
    </row>
    <row r="292" spans="1:5" ht="17.100000000000001" customHeight="1" x14ac:dyDescent="0.35">
      <c r="A292" s="28"/>
      <c r="B292" s="36" t="s">
        <v>39</v>
      </c>
      <c r="C292" s="33">
        <f>SUM(C286:C291)</f>
        <v>12</v>
      </c>
      <c r="D292" s="42" t="s">
        <v>24</v>
      </c>
      <c r="E292" s="42">
        <f>SUM(E286:E291)</f>
        <v>47756</v>
      </c>
    </row>
    <row r="293" spans="1:5" ht="17.100000000000001" customHeight="1" x14ac:dyDescent="0.35">
      <c r="A293" s="28"/>
      <c r="B293" s="36" t="s">
        <v>265</v>
      </c>
      <c r="C293" s="33"/>
      <c r="D293" s="42"/>
      <c r="E293" s="42"/>
    </row>
    <row r="294" spans="1:5" ht="17.100000000000001" customHeight="1" x14ac:dyDescent="0.35">
      <c r="A294" s="13" t="s">
        <v>266</v>
      </c>
      <c r="B294" s="26" t="s">
        <v>42</v>
      </c>
      <c r="C294" s="13">
        <v>1</v>
      </c>
      <c r="D294" s="14">
        <v>5300</v>
      </c>
      <c r="E294" s="27">
        <f t="shared" ref="E294:E298" si="43">C294*D294</f>
        <v>5300</v>
      </c>
    </row>
    <row r="295" spans="1:5" ht="17.100000000000001" customHeight="1" x14ac:dyDescent="0.35">
      <c r="A295" s="13" t="s">
        <v>267</v>
      </c>
      <c r="B295" s="26" t="s">
        <v>32</v>
      </c>
      <c r="C295" s="13">
        <v>1</v>
      </c>
      <c r="D295" s="14">
        <v>5200</v>
      </c>
      <c r="E295" s="27">
        <f t="shared" si="43"/>
        <v>5200</v>
      </c>
    </row>
    <row r="296" spans="1:5" ht="17.100000000000001" customHeight="1" x14ac:dyDescent="0.35">
      <c r="A296" s="13" t="s">
        <v>268</v>
      </c>
      <c r="B296" s="26" t="s">
        <v>34</v>
      </c>
      <c r="C296" s="13">
        <v>4</v>
      </c>
      <c r="D296" s="14">
        <v>4100</v>
      </c>
      <c r="E296" s="27">
        <f t="shared" si="43"/>
        <v>16400</v>
      </c>
    </row>
    <row r="297" spans="1:5" ht="17.100000000000001" customHeight="1" x14ac:dyDescent="0.35">
      <c r="A297" s="13" t="s">
        <v>269</v>
      </c>
      <c r="B297" s="26" t="s">
        <v>36</v>
      </c>
      <c r="C297" s="13">
        <v>3</v>
      </c>
      <c r="D297" s="14">
        <v>4100</v>
      </c>
      <c r="E297" s="27">
        <f t="shared" si="43"/>
        <v>12300</v>
      </c>
    </row>
    <row r="298" spans="1:5" ht="17.100000000000001" customHeight="1" x14ac:dyDescent="0.35">
      <c r="A298" s="13" t="s">
        <v>270</v>
      </c>
      <c r="B298" s="26" t="s">
        <v>38</v>
      </c>
      <c r="C298" s="13">
        <v>2</v>
      </c>
      <c r="D298" s="14">
        <v>3500</v>
      </c>
      <c r="E298" s="27">
        <f t="shared" si="43"/>
        <v>7000</v>
      </c>
    </row>
    <row r="299" spans="1:5" ht="17.100000000000001" customHeight="1" x14ac:dyDescent="0.35">
      <c r="A299" s="28"/>
      <c r="B299" s="36" t="s">
        <v>39</v>
      </c>
      <c r="C299" s="33">
        <f>SUM(C294:C298)</f>
        <v>11</v>
      </c>
      <c r="D299" s="42" t="s">
        <v>24</v>
      </c>
      <c r="E299" s="42">
        <f>SUM(E294:E298)</f>
        <v>46200</v>
      </c>
    </row>
    <row r="300" spans="1:5" ht="17.100000000000001" customHeight="1" x14ac:dyDescent="0.35">
      <c r="A300" s="28"/>
      <c r="B300" s="36" t="s">
        <v>271</v>
      </c>
      <c r="C300" s="33"/>
      <c r="D300" s="42"/>
      <c r="E300" s="42"/>
    </row>
    <row r="301" spans="1:5" ht="17.100000000000001" customHeight="1" x14ac:dyDescent="0.35">
      <c r="A301" s="13" t="s">
        <v>272</v>
      </c>
      <c r="B301" s="26" t="s">
        <v>42</v>
      </c>
      <c r="C301" s="13">
        <v>1</v>
      </c>
      <c r="D301" s="14">
        <v>5300</v>
      </c>
      <c r="E301" s="27">
        <f t="shared" ref="E301:E305" si="44">C301*D301</f>
        <v>5300</v>
      </c>
    </row>
    <row r="302" spans="1:5" ht="17.100000000000001" customHeight="1" x14ac:dyDescent="0.35">
      <c r="A302" s="13" t="s">
        <v>273</v>
      </c>
      <c r="B302" s="26" t="s">
        <v>32</v>
      </c>
      <c r="C302" s="13">
        <v>1</v>
      </c>
      <c r="D302" s="14">
        <v>5200</v>
      </c>
      <c r="E302" s="27">
        <f t="shared" si="44"/>
        <v>5200</v>
      </c>
    </row>
    <row r="303" spans="1:5" ht="17.100000000000001" customHeight="1" x14ac:dyDescent="0.35">
      <c r="A303" s="13" t="s">
        <v>274</v>
      </c>
      <c r="B303" s="26" t="s">
        <v>34</v>
      </c>
      <c r="C303" s="13">
        <v>3</v>
      </c>
      <c r="D303" s="14">
        <v>4100</v>
      </c>
      <c r="E303" s="27">
        <f t="shared" si="44"/>
        <v>12300</v>
      </c>
    </row>
    <row r="304" spans="1:5" ht="17.100000000000001" customHeight="1" x14ac:dyDescent="0.35">
      <c r="A304" s="13" t="s">
        <v>275</v>
      </c>
      <c r="B304" s="26" t="s">
        <v>36</v>
      </c>
      <c r="C304" s="13">
        <v>3</v>
      </c>
      <c r="D304" s="14">
        <v>4100</v>
      </c>
      <c r="E304" s="27">
        <f t="shared" si="44"/>
        <v>12300</v>
      </c>
    </row>
    <row r="305" spans="1:5" ht="17.100000000000001" customHeight="1" x14ac:dyDescent="0.35">
      <c r="A305" s="13" t="s">
        <v>276</v>
      </c>
      <c r="B305" s="26" t="s">
        <v>38</v>
      </c>
      <c r="C305" s="13">
        <v>3</v>
      </c>
      <c r="D305" s="14">
        <v>3500</v>
      </c>
      <c r="E305" s="27">
        <f t="shared" si="44"/>
        <v>10500</v>
      </c>
    </row>
    <row r="306" spans="1:5" ht="17.100000000000001" customHeight="1" x14ac:dyDescent="0.35">
      <c r="A306" s="28"/>
      <c r="B306" s="36" t="s">
        <v>39</v>
      </c>
      <c r="C306" s="33">
        <f>SUM(C301:C305)</f>
        <v>11</v>
      </c>
      <c r="D306" s="42" t="s">
        <v>24</v>
      </c>
      <c r="E306" s="42">
        <f>SUM(E301:E305)</f>
        <v>45600</v>
      </c>
    </row>
    <row r="307" spans="1:5" ht="17.100000000000001" customHeight="1" x14ac:dyDescent="0.35">
      <c r="A307" s="28"/>
      <c r="B307" s="36" t="s">
        <v>277</v>
      </c>
      <c r="C307" s="33"/>
      <c r="D307" s="42"/>
      <c r="E307" s="42"/>
    </row>
    <row r="308" spans="1:5" ht="17.100000000000001" customHeight="1" x14ac:dyDescent="0.35">
      <c r="A308" s="13" t="s">
        <v>278</v>
      </c>
      <c r="B308" s="26" t="s">
        <v>42</v>
      </c>
      <c r="C308" s="13">
        <v>1</v>
      </c>
      <c r="D308" s="14">
        <v>5300</v>
      </c>
      <c r="E308" s="27">
        <f t="shared" ref="E308:E312" si="45">C308*D308</f>
        <v>5300</v>
      </c>
    </row>
    <row r="309" spans="1:5" ht="17.100000000000001" customHeight="1" x14ac:dyDescent="0.35">
      <c r="A309" s="13" t="s">
        <v>279</v>
      </c>
      <c r="B309" s="26" t="s">
        <v>32</v>
      </c>
      <c r="C309" s="13">
        <v>1</v>
      </c>
      <c r="D309" s="14">
        <v>5200</v>
      </c>
      <c r="E309" s="27">
        <f t="shared" si="45"/>
        <v>5200</v>
      </c>
    </row>
    <row r="310" spans="1:5" ht="17.100000000000001" customHeight="1" x14ac:dyDescent="0.35">
      <c r="A310" s="13" t="s">
        <v>280</v>
      </c>
      <c r="B310" s="26" t="s">
        <v>34</v>
      </c>
      <c r="C310" s="13">
        <v>4</v>
      </c>
      <c r="D310" s="14">
        <v>4100</v>
      </c>
      <c r="E310" s="27">
        <f t="shared" si="45"/>
        <v>16400</v>
      </c>
    </row>
    <row r="311" spans="1:5" ht="17.100000000000001" customHeight="1" x14ac:dyDescent="0.35">
      <c r="A311" s="13" t="s">
        <v>281</v>
      </c>
      <c r="B311" s="26" t="s">
        <v>36</v>
      </c>
      <c r="C311" s="13">
        <v>3</v>
      </c>
      <c r="D311" s="14">
        <v>4100</v>
      </c>
      <c r="E311" s="27">
        <f t="shared" si="45"/>
        <v>12300</v>
      </c>
    </row>
    <row r="312" spans="1:5" ht="17.100000000000001" customHeight="1" x14ac:dyDescent="0.35">
      <c r="A312" s="13" t="s">
        <v>282</v>
      </c>
      <c r="B312" s="26" t="s">
        <v>38</v>
      </c>
      <c r="C312" s="13">
        <v>2</v>
      </c>
      <c r="D312" s="14">
        <v>3500</v>
      </c>
      <c r="E312" s="27">
        <f t="shared" si="45"/>
        <v>7000</v>
      </c>
    </row>
    <row r="313" spans="1:5" ht="17.100000000000001" customHeight="1" x14ac:dyDescent="0.35">
      <c r="A313" s="28"/>
      <c r="B313" s="36" t="s">
        <v>39</v>
      </c>
      <c r="C313" s="33">
        <f>SUM(C308:C312)</f>
        <v>11</v>
      </c>
      <c r="D313" s="42" t="s">
        <v>24</v>
      </c>
      <c r="E313" s="42">
        <f>SUM(E308:E312)</f>
        <v>46200</v>
      </c>
    </row>
    <row r="314" spans="1:5" ht="17.100000000000001" customHeight="1" x14ac:dyDescent="0.35">
      <c r="A314" s="28"/>
      <c r="B314" s="36" t="s">
        <v>283</v>
      </c>
      <c r="C314" s="33"/>
      <c r="D314" s="42"/>
      <c r="E314" s="42"/>
    </row>
    <row r="315" spans="1:5" ht="17.100000000000001" customHeight="1" x14ac:dyDescent="0.35">
      <c r="A315" s="13" t="s">
        <v>284</v>
      </c>
      <c r="B315" s="26" t="s">
        <v>42</v>
      </c>
      <c r="C315" s="13">
        <v>1</v>
      </c>
      <c r="D315" s="14">
        <v>5300</v>
      </c>
      <c r="E315" s="27">
        <f t="shared" ref="E315:E319" si="46">C315*D315</f>
        <v>5300</v>
      </c>
    </row>
    <row r="316" spans="1:5" ht="17.100000000000001" customHeight="1" x14ac:dyDescent="0.35">
      <c r="A316" s="13" t="s">
        <v>285</v>
      </c>
      <c r="B316" s="26" t="s">
        <v>32</v>
      </c>
      <c r="C316" s="13">
        <v>1</v>
      </c>
      <c r="D316" s="14">
        <v>5200</v>
      </c>
      <c r="E316" s="27">
        <f t="shared" si="46"/>
        <v>5200</v>
      </c>
    </row>
    <row r="317" spans="1:5" ht="17.100000000000001" customHeight="1" x14ac:dyDescent="0.35">
      <c r="A317" s="13" t="s">
        <v>286</v>
      </c>
      <c r="B317" s="26" t="s">
        <v>34</v>
      </c>
      <c r="C317" s="13">
        <v>5</v>
      </c>
      <c r="D317" s="14">
        <v>4100</v>
      </c>
      <c r="E317" s="27">
        <f t="shared" si="46"/>
        <v>20500</v>
      </c>
    </row>
    <row r="318" spans="1:5" ht="17.100000000000001" customHeight="1" x14ac:dyDescent="0.35">
      <c r="A318" s="13" t="s">
        <v>287</v>
      </c>
      <c r="B318" s="26" t="s">
        <v>36</v>
      </c>
      <c r="C318" s="13">
        <v>4</v>
      </c>
      <c r="D318" s="14">
        <v>4100</v>
      </c>
      <c r="E318" s="27">
        <f t="shared" si="46"/>
        <v>16400</v>
      </c>
    </row>
    <row r="319" spans="1:5" ht="17.100000000000001" customHeight="1" x14ac:dyDescent="0.35">
      <c r="A319" s="13" t="s">
        <v>288</v>
      </c>
      <c r="B319" s="44" t="s">
        <v>159</v>
      </c>
      <c r="C319" s="13">
        <v>1</v>
      </c>
      <c r="D319" s="14">
        <v>2171</v>
      </c>
      <c r="E319" s="27">
        <f t="shared" si="46"/>
        <v>2171</v>
      </c>
    </row>
    <row r="320" spans="1:5" ht="17.100000000000001" customHeight="1" x14ac:dyDescent="0.35">
      <c r="A320" s="28"/>
      <c r="B320" s="36" t="s">
        <v>39</v>
      </c>
      <c r="C320" s="33">
        <f>SUM(C315:C319)</f>
        <v>12</v>
      </c>
      <c r="D320" s="42" t="s">
        <v>24</v>
      </c>
      <c r="E320" s="42">
        <f>SUM(E315:E319)</f>
        <v>49571</v>
      </c>
    </row>
    <row r="321" spans="1:5" ht="17.100000000000001" customHeight="1" x14ac:dyDescent="0.35">
      <c r="A321" s="28"/>
      <c r="B321" s="36" t="s">
        <v>289</v>
      </c>
      <c r="C321" s="33"/>
      <c r="D321" s="42"/>
      <c r="E321" s="42"/>
    </row>
    <row r="322" spans="1:5" ht="17.100000000000001" customHeight="1" x14ac:dyDescent="0.35">
      <c r="A322" s="13" t="s">
        <v>290</v>
      </c>
      <c r="B322" s="26" t="s">
        <v>42</v>
      </c>
      <c r="C322" s="13">
        <v>1</v>
      </c>
      <c r="D322" s="14">
        <v>5300</v>
      </c>
      <c r="E322" s="27">
        <f t="shared" ref="E322:E326" si="47">C322*D322</f>
        <v>5300</v>
      </c>
    </row>
    <row r="323" spans="1:5" ht="17.100000000000001" customHeight="1" x14ac:dyDescent="0.35">
      <c r="A323" s="13" t="s">
        <v>291</v>
      </c>
      <c r="B323" s="26" t="s">
        <v>32</v>
      </c>
      <c r="C323" s="13">
        <v>1</v>
      </c>
      <c r="D323" s="14">
        <v>5200</v>
      </c>
      <c r="E323" s="27">
        <f t="shared" si="47"/>
        <v>5200</v>
      </c>
    </row>
    <row r="324" spans="1:5" ht="17.100000000000001" customHeight="1" x14ac:dyDescent="0.35">
      <c r="A324" s="13" t="s">
        <v>292</v>
      </c>
      <c r="B324" s="26" t="s">
        <v>34</v>
      </c>
      <c r="C324" s="13">
        <v>5</v>
      </c>
      <c r="D324" s="14">
        <v>4100</v>
      </c>
      <c r="E324" s="27">
        <f t="shared" si="47"/>
        <v>20500</v>
      </c>
    </row>
    <row r="325" spans="1:5" ht="17.100000000000001" customHeight="1" x14ac:dyDescent="0.35">
      <c r="A325" s="13" t="s">
        <v>293</v>
      </c>
      <c r="B325" s="26" t="s">
        <v>36</v>
      </c>
      <c r="C325" s="13">
        <v>3</v>
      </c>
      <c r="D325" s="14">
        <v>4100</v>
      </c>
      <c r="E325" s="27">
        <f t="shared" si="47"/>
        <v>12300</v>
      </c>
    </row>
    <row r="326" spans="1:5" ht="17.100000000000001" customHeight="1" x14ac:dyDescent="0.35">
      <c r="A326" s="13" t="s">
        <v>294</v>
      </c>
      <c r="B326" s="26" t="s">
        <v>38</v>
      </c>
      <c r="C326" s="13">
        <v>1</v>
      </c>
      <c r="D326" s="14">
        <v>3500</v>
      </c>
      <c r="E326" s="27">
        <f t="shared" si="47"/>
        <v>3500</v>
      </c>
    </row>
    <row r="327" spans="1:5" ht="17.100000000000001" customHeight="1" x14ac:dyDescent="0.35">
      <c r="A327" s="28"/>
      <c r="B327" s="36" t="s">
        <v>39</v>
      </c>
      <c r="C327" s="33">
        <f>SUM(C322:C326)</f>
        <v>11</v>
      </c>
      <c r="D327" s="42" t="s">
        <v>24</v>
      </c>
      <c r="E327" s="42">
        <f>SUM(E322:E326)</f>
        <v>46800</v>
      </c>
    </row>
    <row r="328" spans="1:5" ht="17.100000000000001" customHeight="1" x14ac:dyDescent="0.35">
      <c r="A328" s="28"/>
      <c r="B328" s="45" t="s">
        <v>295</v>
      </c>
      <c r="C328" s="33"/>
      <c r="D328" s="42"/>
      <c r="E328" s="42"/>
    </row>
    <row r="329" spans="1:5" ht="17.100000000000001" customHeight="1" x14ac:dyDescent="0.35">
      <c r="A329" s="13" t="s">
        <v>296</v>
      </c>
      <c r="B329" s="26" t="s">
        <v>42</v>
      </c>
      <c r="C329" s="13">
        <v>1</v>
      </c>
      <c r="D329" s="14">
        <v>5300</v>
      </c>
      <c r="E329" s="27">
        <f t="shared" ref="E329:E334" si="48">C329*D329</f>
        <v>5300</v>
      </c>
    </row>
    <row r="330" spans="1:5" ht="17.100000000000001" customHeight="1" x14ac:dyDescent="0.35">
      <c r="A330" s="13" t="s">
        <v>297</v>
      </c>
      <c r="B330" s="26" t="s">
        <v>32</v>
      </c>
      <c r="C330" s="13">
        <v>1</v>
      </c>
      <c r="D330" s="14">
        <v>5200</v>
      </c>
      <c r="E330" s="27">
        <f t="shared" si="48"/>
        <v>5200</v>
      </c>
    </row>
    <row r="331" spans="1:5" ht="17.100000000000001" customHeight="1" x14ac:dyDescent="0.35">
      <c r="A331" s="13" t="s">
        <v>298</v>
      </c>
      <c r="B331" s="26" t="s">
        <v>34</v>
      </c>
      <c r="C331" s="13">
        <v>3</v>
      </c>
      <c r="D331" s="14">
        <v>4100</v>
      </c>
      <c r="E331" s="27">
        <f t="shared" si="48"/>
        <v>12300</v>
      </c>
    </row>
    <row r="332" spans="1:5" ht="17.100000000000001" customHeight="1" x14ac:dyDescent="0.35">
      <c r="A332" s="13" t="s">
        <v>299</v>
      </c>
      <c r="B332" s="26" t="s">
        <v>36</v>
      </c>
      <c r="C332" s="13">
        <v>3</v>
      </c>
      <c r="D332" s="14">
        <v>4100</v>
      </c>
      <c r="E332" s="27">
        <f t="shared" si="48"/>
        <v>12300</v>
      </c>
    </row>
    <row r="333" spans="1:5" ht="17.100000000000001" customHeight="1" x14ac:dyDescent="0.35">
      <c r="A333" s="13" t="s">
        <v>300</v>
      </c>
      <c r="B333" s="26" t="s">
        <v>38</v>
      </c>
      <c r="C333" s="13">
        <v>2</v>
      </c>
      <c r="D333" s="14">
        <v>3500</v>
      </c>
      <c r="E333" s="27">
        <f t="shared" si="48"/>
        <v>7000</v>
      </c>
    </row>
    <row r="334" spans="1:5" ht="17.100000000000001" customHeight="1" x14ac:dyDescent="0.35">
      <c r="A334" s="13" t="s">
        <v>301</v>
      </c>
      <c r="B334" s="26" t="s">
        <v>157</v>
      </c>
      <c r="C334" s="13">
        <v>1</v>
      </c>
      <c r="D334" s="14">
        <v>2156</v>
      </c>
      <c r="E334" s="27">
        <f t="shared" si="48"/>
        <v>2156</v>
      </c>
    </row>
    <row r="335" spans="1:5" ht="17.100000000000001" customHeight="1" x14ac:dyDescent="0.35">
      <c r="A335" s="28"/>
      <c r="B335" s="36" t="s">
        <v>39</v>
      </c>
      <c r="C335" s="33">
        <f>SUM(C329:C334)</f>
        <v>11</v>
      </c>
      <c r="D335" s="42" t="s">
        <v>24</v>
      </c>
      <c r="E335" s="42">
        <f>SUM(E329:E334)</f>
        <v>44256</v>
      </c>
    </row>
    <row r="336" spans="1:5" ht="17.100000000000001" customHeight="1" x14ac:dyDescent="0.35">
      <c r="A336" s="28"/>
      <c r="B336" s="36" t="s">
        <v>302</v>
      </c>
      <c r="C336" s="33"/>
      <c r="D336" s="42"/>
      <c r="E336" s="42"/>
    </row>
    <row r="337" spans="1:5" ht="17.100000000000001" customHeight="1" x14ac:dyDescent="0.35">
      <c r="A337" s="13" t="s">
        <v>303</v>
      </c>
      <c r="B337" s="26" t="s">
        <v>42</v>
      </c>
      <c r="C337" s="13">
        <v>1</v>
      </c>
      <c r="D337" s="14">
        <v>5300</v>
      </c>
      <c r="E337" s="27">
        <f t="shared" ref="E337:E341" si="49">C337*D337</f>
        <v>5300</v>
      </c>
    </row>
    <row r="338" spans="1:5" ht="17.100000000000001" customHeight="1" x14ac:dyDescent="0.35">
      <c r="A338" s="13" t="s">
        <v>304</v>
      </c>
      <c r="B338" s="26" t="s">
        <v>32</v>
      </c>
      <c r="C338" s="13">
        <v>1</v>
      </c>
      <c r="D338" s="14">
        <v>5200</v>
      </c>
      <c r="E338" s="27">
        <f t="shared" si="49"/>
        <v>5200</v>
      </c>
    </row>
    <row r="339" spans="1:5" ht="17.100000000000001" customHeight="1" x14ac:dyDescent="0.35">
      <c r="A339" s="13" t="s">
        <v>305</v>
      </c>
      <c r="B339" s="26" t="s">
        <v>34</v>
      </c>
      <c r="C339" s="13">
        <v>6</v>
      </c>
      <c r="D339" s="14">
        <v>4100</v>
      </c>
      <c r="E339" s="27">
        <f t="shared" si="49"/>
        <v>24600</v>
      </c>
    </row>
    <row r="340" spans="1:5" ht="17.100000000000001" customHeight="1" x14ac:dyDescent="0.35">
      <c r="A340" s="13" t="s">
        <v>306</v>
      </c>
      <c r="B340" s="26" t="s">
        <v>36</v>
      </c>
      <c r="C340" s="13">
        <v>2</v>
      </c>
      <c r="D340" s="14">
        <v>4100</v>
      </c>
      <c r="E340" s="27">
        <f t="shared" si="49"/>
        <v>8200</v>
      </c>
    </row>
    <row r="341" spans="1:5" ht="17.100000000000001" customHeight="1" x14ac:dyDescent="0.35">
      <c r="A341" s="13" t="s">
        <v>307</v>
      </c>
      <c r="B341" s="26" t="s">
        <v>38</v>
      </c>
      <c r="C341" s="13">
        <v>2</v>
      </c>
      <c r="D341" s="14">
        <v>3500</v>
      </c>
      <c r="E341" s="27">
        <f t="shared" si="49"/>
        <v>7000</v>
      </c>
    </row>
    <row r="342" spans="1:5" ht="17.100000000000001" customHeight="1" x14ac:dyDescent="0.35">
      <c r="A342" s="28"/>
      <c r="B342" s="36" t="s">
        <v>39</v>
      </c>
      <c r="C342" s="33">
        <f>SUM(C337:C341)</f>
        <v>12</v>
      </c>
      <c r="D342" s="42" t="s">
        <v>24</v>
      </c>
      <c r="E342" s="42">
        <f>SUM(E337:E341)</f>
        <v>50300</v>
      </c>
    </row>
    <row r="343" spans="1:5" ht="17.100000000000001" customHeight="1" x14ac:dyDescent="0.35">
      <c r="A343" s="23"/>
      <c r="B343" s="23" t="s">
        <v>308</v>
      </c>
      <c r="C343" s="21">
        <f>C20+C41+C56+C91+C112+C134+C153+C173+C179+C190+C196+C203+C207+C211+C216+C217+C236+C242+C250+C257+C265+C272+C277+C284+C292+C299+C306+C313+C320+C327+C335+C342</f>
        <v>360</v>
      </c>
      <c r="D343" s="31" t="s">
        <v>24</v>
      </c>
      <c r="E343" s="31">
        <f>E20+E41+E56+E91+E112+E134+E153+E173+E179+E190+E196+E203+E207+E211+E216+E217+E236+E242+E250+E257+E265+E272+E277+E284+E292+E299+E306+E313+E320+E327+E335+E342</f>
        <v>1658632</v>
      </c>
    </row>
    <row r="344" spans="1:5" ht="28.15" customHeight="1" x14ac:dyDescent="0.35">
      <c r="A344" s="68" t="s">
        <v>309</v>
      </c>
      <c r="B344" s="68"/>
      <c r="C344" s="68"/>
      <c r="D344" s="68"/>
      <c r="E344" s="68"/>
    </row>
    <row r="345" spans="1:5" ht="12" customHeight="1" x14ac:dyDescent="0.35">
      <c r="A345" s="46"/>
      <c r="B345" s="47"/>
      <c r="C345" s="47"/>
      <c r="D345" s="48"/>
      <c r="E345" s="48"/>
    </row>
    <row r="346" spans="1:5" ht="20.85" customHeight="1" x14ac:dyDescent="0.35">
      <c r="A346" s="69" t="s">
        <v>310</v>
      </c>
      <c r="B346" s="69"/>
      <c r="C346" s="4" t="s">
        <v>311</v>
      </c>
      <c r="D346" s="70" t="s">
        <v>312</v>
      </c>
      <c r="E346" s="70"/>
    </row>
    <row r="347" spans="1:5" ht="12.2" customHeight="1" x14ac:dyDescent="0.35">
      <c r="A347" s="4"/>
      <c r="B347" s="49" t="s">
        <v>313</v>
      </c>
      <c r="C347" s="8" t="s">
        <v>314</v>
      </c>
      <c r="D347" s="71" t="s">
        <v>315</v>
      </c>
      <c r="E347" s="71"/>
    </row>
    <row r="348" spans="1:5" ht="19.7" customHeight="1" x14ac:dyDescent="0.35">
      <c r="A348" s="69" t="s">
        <v>316</v>
      </c>
      <c r="B348" s="69"/>
      <c r="C348" s="4" t="s">
        <v>317</v>
      </c>
      <c r="D348" s="70" t="s">
        <v>318</v>
      </c>
      <c r="E348" s="70"/>
    </row>
    <row r="349" spans="1:5" ht="10.7" customHeight="1" x14ac:dyDescent="0.35">
      <c r="A349" s="50"/>
      <c r="B349" s="50"/>
      <c r="C349" s="8" t="s">
        <v>314</v>
      </c>
      <c r="D349" s="71" t="s">
        <v>315</v>
      </c>
      <c r="E349" s="71"/>
    </row>
    <row r="350" spans="1:5" ht="14.85" customHeight="1" x14ac:dyDescent="0.35">
      <c r="A350" s="50" t="s">
        <v>319</v>
      </c>
      <c r="B350" s="50"/>
      <c r="C350" s="50"/>
      <c r="D350" s="51"/>
      <c r="E350" s="51"/>
    </row>
    <row r="65528" ht="28.9" customHeight="1" x14ac:dyDescent="0.35"/>
    <row r="65529" ht="12.75" customHeight="1" x14ac:dyDescent="0.35"/>
    <row r="65530" ht="12.75" customHeight="1" x14ac:dyDescent="0.35"/>
    <row r="65531" ht="12.75" customHeight="1" x14ac:dyDescent="0.35"/>
    <row r="65532" ht="12.75" customHeight="1" x14ac:dyDescent="0.35"/>
    <row r="65533" ht="12.75" customHeight="1" x14ac:dyDescent="0.35"/>
    <row r="65534" ht="12.75" customHeight="1" x14ac:dyDescent="0.35"/>
    <row r="65535" ht="12.75" customHeight="1" x14ac:dyDescent="0.35"/>
    <row r="65536" ht="12.75" customHeight="1" x14ac:dyDescent="0.35"/>
  </sheetData>
  <sheetProtection selectLockedCells="1" selectUnlockedCells="1"/>
  <mergeCells count="17">
    <mergeCell ref="D347:E347"/>
    <mergeCell ref="A348:B348"/>
    <mergeCell ref="D348:E348"/>
    <mergeCell ref="D349:E349"/>
    <mergeCell ref="C8:D8"/>
    <mergeCell ref="A10:E10"/>
    <mergeCell ref="A11:E11"/>
    <mergeCell ref="A218:E218"/>
    <mergeCell ref="A344:E344"/>
    <mergeCell ref="A346:B346"/>
    <mergeCell ref="D346:E346"/>
    <mergeCell ref="C1:E1"/>
    <mergeCell ref="C2:E2"/>
    <mergeCell ref="C3:E3"/>
    <mergeCell ref="C5:E5"/>
    <mergeCell ref="C6:E6"/>
    <mergeCell ref="C7:E7"/>
  </mergeCells>
  <printOptions horizontalCentered="1"/>
  <pageMargins left="1.1812499999999999" right="0.39374999999999999" top="0.47222222222222221" bottom="0.78749999999999998" header="0.51180555555555551" footer="0.51180555555555551"/>
  <pageSetup paperSize="9" scale="96" firstPageNumber="0" fitToHeight="10" orientation="portrait" horizontalDpi="300" verticalDpi="300" r:id="rId1"/>
  <headerFooter alignWithMargins="0"/>
  <rowBreaks count="3" manualBreakCount="3">
    <brk id="35" max="16383" man="1"/>
    <brk id="148" max="16383" man="1"/>
    <brk id="306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65536"/>
  <sheetViews>
    <sheetView view="pageBreakPreview" topLeftCell="A16" zoomScale="120" zoomScaleNormal="60" zoomScaleSheetLayoutView="120" workbookViewId="0">
      <selection activeCell="D7" sqref="D7"/>
    </sheetView>
  </sheetViews>
  <sheetFormatPr defaultColWidth="9" defaultRowHeight="19.899999999999999" customHeight="1" x14ac:dyDescent="0.35"/>
  <cols>
    <col min="1" max="1" width="6.28515625" style="1" customWidth="1"/>
    <col min="2" max="2" width="41.140625" style="1" customWidth="1"/>
    <col min="3" max="3" width="31.140625" style="1" customWidth="1"/>
    <col min="4" max="4" width="29" style="1" customWidth="1"/>
    <col min="5" max="5" width="21.7109375" style="1" customWidth="1"/>
    <col min="6" max="242" width="9" style="1" customWidth="1"/>
  </cols>
  <sheetData>
    <row r="1" spans="1:5" ht="17.45" customHeight="1" x14ac:dyDescent="0.35">
      <c r="A1" s="65" t="s">
        <v>320</v>
      </c>
      <c r="B1" s="65"/>
      <c r="C1" s="65"/>
      <c r="D1" s="65"/>
      <c r="E1" s="65"/>
    </row>
    <row r="2" spans="1:5" ht="18.600000000000001" customHeight="1" x14ac:dyDescent="0.35">
      <c r="A2" s="65" t="s">
        <v>321</v>
      </c>
      <c r="B2" s="65"/>
      <c r="C2" s="65"/>
      <c r="D2" s="65"/>
      <c r="E2" s="65"/>
    </row>
    <row r="3" spans="1:5" ht="27.4" customHeight="1" x14ac:dyDescent="0.35">
      <c r="A3" s="13" t="s">
        <v>9</v>
      </c>
      <c r="B3" s="13" t="s">
        <v>322</v>
      </c>
      <c r="C3" s="13" t="s">
        <v>323</v>
      </c>
      <c r="D3" s="13" t="s">
        <v>324</v>
      </c>
      <c r="E3" s="52" t="s">
        <v>325</v>
      </c>
    </row>
    <row r="4" spans="1:5" ht="13.9" customHeight="1" x14ac:dyDescent="0.35">
      <c r="A4" s="16">
        <v>1</v>
      </c>
      <c r="B4" s="17">
        <v>2</v>
      </c>
      <c r="C4" s="18">
        <v>3</v>
      </c>
      <c r="D4" s="16">
        <v>4</v>
      </c>
      <c r="E4" s="53">
        <v>5</v>
      </c>
    </row>
    <row r="5" spans="1:5" ht="30.4" customHeight="1" x14ac:dyDescent="0.35">
      <c r="A5" s="54">
        <v>1</v>
      </c>
      <c r="B5" s="55" t="s">
        <v>326</v>
      </c>
      <c r="C5" s="21">
        <v>1658632</v>
      </c>
      <c r="D5" s="56"/>
      <c r="E5" s="56"/>
    </row>
    <row r="6" spans="1:5" ht="17.100000000000001" customHeight="1" x14ac:dyDescent="0.35">
      <c r="A6" s="54">
        <v>2</v>
      </c>
      <c r="B6" s="30" t="s">
        <v>327</v>
      </c>
      <c r="C6" s="21">
        <f>C13+C14+C15+C16+C17+C18+C19+C20</f>
        <v>360</v>
      </c>
      <c r="D6" s="25"/>
      <c r="E6" s="25"/>
    </row>
    <row r="7" spans="1:5" ht="17.100000000000001" customHeight="1" x14ac:dyDescent="0.35">
      <c r="A7" s="54"/>
      <c r="B7" s="28" t="s">
        <v>328</v>
      </c>
      <c r="C7" s="25"/>
      <c r="D7" s="25"/>
      <c r="E7" s="25"/>
    </row>
    <row r="8" spans="1:5" ht="17.100000000000001" customHeight="1" x14ac:dyDescent="0.35">
      <c r="A8" s="54" t="s">
        <v>329</v>
      </c>
      <c r="B8" s="57" t="s">
        <v>330</v>
      </c>
      <c r="C8" s="25"/>
      <c r="D8" s="25"/>
      <c r="E8" s="25"/>
    </row>
    <row r="9" spans="1:5" ht="17.100000000000001" customHeight="1" x14ac:dyDescent="0.35">
      <c r="A9" s="58"/>
      <c r="B9" s="28" t="s">
        <v>331</v>
      </c>
      <c r="C9" s="25"/>
      <c r="D9" s="25"/>
      <c r="E9" s="25"/>
    </row>
    <row r="10" spans="1:5" ht="17.100000000000001" customHeight="1" x14ac:dyDescent="0.35">
      <c r="A10" s="54" t="s">
        <v>332</v>
      </c>
      <c r="B10" s="28" t="s">
        <v>333</v>
      </c>
      <c r="C10" s="25">
        <v>95</v>
      </c>
      <c r="D10" s="25"/>
      <c r="E10" s="25"/>
    </row>
    <row r="11" spans="1:5" ht="17.100000000000001" customHeight="1" x14ac:dyDescent="0.35">
      <c r="A11" s="54"/>
      <c r="B11" s="28" t="s">
        <v>334</v>
      </c>
      <c r="C11" s="25">
        <v>26</v>
      </c>
      <c r="D11" s="25"/>
      <c r="E11" s="25"/>
    </row>
    <row r="12" spans="1:5" ht="17.100000000000001" customHeight="1" x14ac:dyDescent="0.35">
      <c r="A12" s="54" t="s">
        <v>335</v>
      </c>
      <c r="B12" s="28" t="s">
        <v>336</v>
      </c>
      <c r="C12" s="25"/>
      <c r="D12" s="25"/>
      <c r="E12" s="25"/>
    </row>
    <row r="13" spans="1:5" ht="17.100000000000001" customHeight="1" x14ac:dyDescent="0.35">
      <c r="A13" s="54"/>
      <c r="B13" s="28" t="s">
        <v>337</v>
      </c>
      <c r="C13" s="25">
        <v>2</v>
      </c>
      <c r="D13" s="25"/>
      <c r="E13" s="25"/>
    </row>
    <row r="14" spans="1:5" ht="17.100000000000001" customHeight="1" x14ac:dyDescent="0.35">
      <c r="A14" s="58"/>
      <c r="B14" s="28" t="s">
        <v>338</v>
      </c>
      <c r="C14" s="25">
        <v>2</v>
      </c>
      <c r="D14" s="25"/>
      <c r="E14" s="25"/>
    </row>
    <row r="15" spans="1:5" ht="15.95" customHeight="1" x14ac:dyDescent="0.35">
      <c r="A15" s="58"/>
      <c r="B15" s="28" t="s">
        <v>339</v>
      </c>
      <c r="C15" s="25">
        <v>91</v>
      </c>
      <c r="D15" s="56"/>
      <c r="E15" s="56"/>
    </row>
    <row r="16" spans="1:5" ht="17.100000000000001" customHeight="1" x14ac:dyDescent="0.35">
      <c r="A16" s="54"/>
      <c r="B16" s="28" t="s">
        <v>340</v>
      </c>
      <c r="C16" s="25">
        <v>190</v>
      </c>
      <c r="D16" s="25"/>
      <c r="E16" s="25"/>
    </row>
    <row r="17" spans="1:5" ht="17.100000000000001" customHeight="1" x14ac:dyDescent="0.35">
      <c r="A17" s="54"/>
      <c r="B17" s="28" t="s">
        <v>341</v>
      </c>
      <c r="C17" s="25">
        <v>58</v>
      </c>
      <c r="D17" s="25"/>
      <c r="E17" s="25"/>
    </row>
    <row r="18" spans="1:5" ht="17.100000000000001" customHeight="1" x14ac:dyDescent="0.35">
      <c r="A18" s="54"/>
      <c r="B18" s="28" t="s">
        <v>342</v>
      </c>
      <c r="C18" s="25">
        <v>4</v>
      </c>
      <c r="D18" s="25"/>
      <c r="E18" s="25"/>
    </row>
    <row r="19" spans="1:5" ht="31.15" customHeight="1" x14ac:dyDescent="0.35">
      <c r="A19" s="54" t="s">
        <v>343</v>
      </c>
      <c r="B19" s="28" t="s">
        <v>344</v>
      </c>
      <c r="C19" s="25">
        <v>4</v>
      </c>
      <c r="D19" s="25"/>
      <c r="E19" s="25"/>
    </row>
    <row r="20" spans="1:5" ht="17.100000000000001" customHeight="1" x14ac:dyDescent="0.35">
      <c r="A20" s="58" t="s">
        <v>345</v>
      </c>
      <c r="B20" s="28" t="s">
        <v>346</v>
      </c>
      <c r="C20" s="25">
        <v>9</v>
      </c>
      <c r="D20" s="25"/>
      <c r="E20" s="25"/>
    </row>
    <row r="21" spans="1:5" ht="29.85" customHeight="1" x14ac:dyDescent="0.35">
      <c r="A21" s="72" t="s">
        <v>347</v>
      </c>
      <c r="B21" s="72"/>
      <c r="C21" s="72"/>
      <c r="D21" s="72"/>
      <c r="E21" s="72"/>
    </row>
    <row r="22" spans="1:5" ht="10.5" customHeight="1" x14ac:dyDescent="0.35">
      <c r="A22" s="46"/>
      <c r="B22" s="47"/>
      <c r="C22" s="47"/>
      <c r="D22" s="47"/>
      <c r="E22" s="47"/>
    </row>
    <row r="23" spans="1:5" ht="19.350000000000001" customHeight="1" x14ac:dyDescent="0.35">
      <c r="A23" s="69" t="s">
        <v>310</v>
      </c>
      <c r="B23" s="69"/>
      <c r="C23" s="4" t="s">
        <v>311</v>
      </c>
      <c r="D23" s="73" t="s">
        <v>312</v>
      </c>
      <c r="E23" s="73"/>
    </row>
    <row r="24" spans="1:5" ht="13.15" customHeight="1" x14ac:dyDescent="0.35">
      <c r="A24" s="59" t="s">
        <v>319</v>
      </c>
      <c r="B24" s="49" t="s">
        <v>313</v>
      </c>
      <c r="C24" s="8" t="s">
        <v>314</v>
      </c>
      <c r="D24" s="63" t="s">
        <v>315</v>
      </c>
      <c r="E24" s="63"/>
    </row>
    <row r="25" spans="1:5" ht="16.149999999999999" customHeight="1" x14ac:dyDescent="0.35">
      <c r="A25" s="69" t="s">
        <v>316</v>
      </c>
      <c r="B25" s="69"/>
      <c r="C25" s="4" t="s">
        <v>317</v>
      </c>
      <c r="D25" s="73" t="s">
        <v>318</v>
      </c>
      <c r="E25" s="73"/>
    </row>
    <row r="26" spans="1:5" ht="13.15" customHeight="1" x14ac:dyDescent="0.35">
      <c r="A26" s="59"/>
      <c r="B26" s="50"/>
      <c r="C26" s="8" t="s">
        <v>314</v>
      </c>
      <c r="D26" s="63" t="s">
        <v>315</v>
      </c>
      <c r="E26" s="63"/>
    </row>
    <row r="27" spans="1:5" ht="16.7" customHeight="1" x14ac:dyDescent="0.35">
      <c r="A27" s="69" t="s">
        <v>348</v>
      </c>
      <c r="B27" s="69"/>
      <c r="C27" s="4" t="s">
        <v>317</v>
      </c>
      <c r="D27" s="73" t="s">
        <v>349</v>
      </c>
      <c r="E27" s="73"/>
    </row>
    <row r="28" spans="1:5" ht="13.15" customHeight="1" x14ac:dyDescent="0.35">
      <c r="A28" s="59"/>
      <c r="B28" s="50"/>
      <c r="C28" s="8" t="s">
        <v>314</v>
      </c>
      <c r="D28" s="63" t="s">
        <v>315</v>
      </c>
      <c r="E28" s="63"/>
    </row>
    <row r="65205" ht="28.9" customHeight="1" x14ac:dyDescent="0.35"/>
    <row r="65206" ht="12.75" customHeight="1" x14ac:dyDescent="0.35"/>
    <row r="65207" ht="12.75" customHeight="1" x14ac:dyDescent="0.35"/>
    <row r="65208" ht="12.75" customHeight="1" x14ac:dyDescent="0.35"/>
    <row r="65209" ht="12.75" customHeight="1" x14ac:dyDescent="0.35"/>
    <row r="65210" ht="12.75" customHeight="1" x14ac:dyDescent="0.35"/>
    <row r="65211" ht="12.75" customHeight="1" x14ac:dyDescent="0.35"/>
    <row r="65212" ht="12.75" customHeight="1" x14ac:dyDescent="0.35"/>
    <row r="65213" ht="12.75" customHeight="1" x14ac:dyDescent="0.35"/>
    <row r="65214" ht="12.75" customHeight="1" x14ac:dyDescent="0.35"/>
    <row r="65215" ht="12.75" customHeight="1" x14ac:dyDescent="0.35"/>
    <row r="65216" ht="12.75" customHeight="1" x14ac:dyDescent="0.35"/>
    <row r="65217" ht="12.75" customHeight="1" x14ac:dyDescent="0.35"/>
    <row r="65218" ht="12.75" customHeight="1" x14ac:dyDescent="0.35"/>
    <row r="65219" ht="12.75" customHeight="1" x14ac:dyDescent="0.35"/>
    <row r="65220" ht="12.75" customHeight="1" x14ac:dyDescent="0.35"/>
    <row r="65221" ht="12.75" customHeight="1" x14ac:dyDescent="0.35"/>
    <row r="65222" ht="12.75" customHeight="1" x14ac:dyDescent="0.35"/>
    <row r="65223" ht="12.75" customHeight="1" x14ac:dyDescent="0.35"/>
    <row r="65224" ht="12.75" customHeight="1" x14ac:dyDescent="0.35"/>
    <row r="65225" ht="12.75" customHeight="1" x14ac:dyDescent="0.35"/>
    <row r="65226" ht="12.75" customHeight="1" x14ac:dyDescent="0.35"/>
    <row r="65227" ht="12.75" customHeight="1" x14ac:dyDescent="0.35"/>
    <row r="65228" ht="12.75" customHeight="1" x14ac:dyDescent="0.35"/>
    <row r="65229" ht="12.75" customHeight="1" x14ac:dyDescent="0.35"/>
    <row r="65230" ht="12.75" customHeight="1" x14ac:dyDescent="0.35"/>
    <row r="65231" ht="12.75" customHeight="1" x14ac:dyDescent="0.35"/>
    <row r="65232" ht="12.75" customHeight="1" x14ac:dyDescent="0.35"/>
    <row r="65233" ht="12.75" customHeight="1" x14ac:dyDescent="0.35"/>
    <row r="65234" ht="12.75" customHeight="1" x14ac:dyDescent="0.35"/>
    <row r="65235" ht="12.75" customHeight="1" x14ac:dyDescent="0.35"/>
    <row r="65236" ht="12.75" customHeight="1" x14ac:dyDescent="0.35"/>
    <row r="65237" ht="12.75" customHeight="1" x14ac:dyDescent="0.35"/>
    <row r="65238" ht="12.75" customHeight="1" x14ac:dyDescent="0.35"/>
    <row r="65239" ht="12.75" customHeight="1" x14ac:dyDescent="0.35"/>
    <row r="65240" ht="12.75" customHeight="1" x14ac:dyDescent="0.35"/>
    <row r="65241" ht="12.75" customHeight="1" x14ac:dyDescent="0.35"/>
    <row r="65242" ht="12.75" customHeight="1" x14ac:dyDescent="0.35"/>
    <row r="65243" ht="12.75" customHeight="1" x14ac:dyDescent="0.35"/>
    <row r="65244" ht="12.75" customHeight="1" x14ac:dyDescent="0.35"/>
    <row r="65245" ht="12.75" customHeight="1" x14ac:dyDescent="0.35"/>
    <row r="65246" ht="12.75" customHeight="1" x14ac:dyDescent="0.35"/>
    <row r="65247" ht="12.75" customHeight="1" x14ac:dyDescent="0.35"/>
    <row r="65248" ht="12.75" customHeight="1" x14ac:dyDescent="0.35"/>
    <row r="65249" ht="12.75" customHeight="1" x14ac:dyDescent="0.35"/>
    <row r="65250" ht="12.75" customHeight="1" x14ac:dyDescent="0.35"/>
    <row r="65251" ht="12.75" customHeight="1" x14ac:dyDescent="0.35"/>
    <row r="65252" ht="12.75" customHeight="1" x14ac:dyDescent="0.35"/>
    <row r="65253" ht="12.75" customHeight="1" x14ac:dyDescent="0.35"/>
    <row r="65254" ht="12.75" customHeight="1" x14ac:dyDescent="0.35"/>
    <row r="65255" ht="12.75" customHeight="1" x14ac:dyDescent="0.35"/>
    <row r="65256" ht="12.75" customHeight="1" x14ac:dyDescent="0.35"/>
    <row r="65257" ht="12.75" customHeight="1" x14ac:dyDescent="0.35"/>
    <row r="65258" ht="12.75" customHeight="1" x14ac:dyDescent="0.35"/>
    <row r="65259" ht="12.75" customHeight="1" x14ac:dyDescent="0.35"/>
    <row r="65260" ht="12.75" customHeight="1" x14ac:dyDescent="0.35"/>
    <row r="65261" ht="12.75" customHeight="1" x14ac:dyDescent="0.35"/>
    <row r="65262" ht="12.75" customHeight="1" x14ac:dyDescent="0.35"/>
    <row r="65263" ht="12.75" customHeight="1" x14ac:dyDescent="0.35"/>
    <row r="65264" ht="12.75" customHeight="1" x14ac:dyDescent="0.35"/>
    <row r="65265" ht="12.75" customHeight="1" x14ac:dyDescent="0.35"/>
    <row r="65266" ht="12.75" customHeight="1" x14ac:dyDescent="0.35"/>
    <row r="65267" ht="12.75" customHeight="1" x14ac:dyDescent="0.35"/>
    <row r="65268" ht="12.75" customHeight="1" x14ac:dyDescent="0.35"/>
    <row r="65269" ht="12.75" customHeight="1" x14ac:dyDescent="0.35"/>
    <row r="65270" ht="12.75" customHeight="1" x14ac:dyDescent="0.35"/>
    <row r="65271" ht="12.75" customHeight="1" x14ac:dyDescent="0.35"/>
    <row r="65272" ht="12.75" customHeight="1" x14ac:dyDescent="0.35"/>
    <row r="65273" ht="12.75" customHeight="1" x14ac:dyDescent="0.35"/>
    <row r="65274" ht="12.75" customHeight="1" x14ac:dyDescent="0.35"/>
    <row r="65275" ht="12.75" customHeight="1" x14ac:dyDescent="0.35"/>
    <row r="65276" ht="12.75" customHeight="1" x14ac:dyDescent="0.35"/>
    <row r="65277" ht="12.75" customHeight="1" x14ac:dyDescent="0.35"/>
    <row r="65278" ht="12.75" customHeight="1" x14ac:dyDescent="0.35"/>
    <row r="65279" ht="12.75" customHeight="1" x14ac:dyDescent="0.35"/>
    <row r="65280" ht="12.75" customHeight="1" x14ac:dyDescent="0.35"/>
    <row r="65281" ht="12.75" customHeight="1" x14ac:dyDescent="0.35"/>
    <row r="65282" ht="12.75" customHeight="1" x14ac:dyDescent="0.35"/>
    <row r="65283" ht="12.75" customHeight="1" x14ac:dyDescent="0.35"/>
    <row r="65284" ht="12.75" customHeight="1" x14ac:dyDescent="0.35"/>
    <row r="65285" ht="12.75" customHeight="1" x14ac:dyDescent="0.35"/>
    <row r="65286" ht="12.75" customHeight="1" x14ac:dyDescent="0.35"/>
    <row r="65287" ht="12.75" customHeight="1" x14ac:dyDescent="0.35"/>
    <row r="65288" ht="12.75" customHeight="1" x14ac:dyDescent="0.35"/>
    <row r="65289" ht="12.75" customHeight="1" x14ac:dyDescent="0.35"/>
    <row r="65290" ht="12.75" customHeight="1" x14ac:dyDescent="0.35"/>
    <row r="65291" ht="12.75" customHeight="1" x14ac:dyDescent="0.35"/>
    <row r="65292" ht="12.75" customHeight="1" x14ac:dyDescent="0.35"/>
    <row r="65293" ht="12.75" customHeight="1" x14ac:dyDescent="0.35"/>
    <row r="65294" ht="12.75" customHeight="1" x14ac:dyDescent="0.35"/>
    <row r="65295" ht="12.75" customHeight="1" x14ac:dyDescent="0.35"/>
    <row r="65296" ht="12.75" customHeight="1" x14ac:dyDescent="0.35"/>
    <row r="65297" ht="12.75" customHeight="1" x14ac:dyDescent="0.35"/>
    <row r="65298" ht="12.75" customHeight="1" x14ac:dyDescent="0.35"/>
    <row r="65299" ht="12.75" customHeight="1" x14ac:dyDescent="0.35"/>
    <row r="65300" ht="12.75" customHeight="1" x14ac:dyDescent="0.35"/>
    <row r="65301" ht="12.75" customHeight="1" x14ac:dyDescent="0.35"/>
    <row r="65302" ht="12.75" customHeight="1" x14ac:dyDescent="0.35"/>
    <row r="65303" ht="12.75" customHeight="1" x14ac:dyDescent="0.35"/>
    <row r="65304" ht="12.75" customHeight="1" x14ac:dyDescent="0.35"/>
    <row r="65305" ht="12.75" customHeight="1" x14ac:dyDescent="0.35"/>
    <row r="65306" ht="12.75" customHeight="1" x14ac:dyDescent="0.35"/>
    <row r="65307" ht="12.75" customHeight="1" x14ac:dyDescent="0.35"/>
    <row r="65308" ht="12.75" customHeight="1" x14ac:dyDescent="0.35"/>
    <row r="65309" ht="12.75" customHeight="1" x14ac:dyDescent="0.35"/>
    <row r="65310" ht="12.75" customHeight="1" x14ac:dyDescent="0.35"/>
    <row r="65311" ht="12.75" customHeight="1" x14ac:dyDescent="0.35"/>
    <row r="65312" ht="12.75" customHeight="1" x14ac:dyDescent="0.35"/>
    <row r="65313" ht="12.75" customHeight="1" x14ac:dyDescent="0.35"/>
    <row r="65314" ht="12.75" customHeight="1" x14ac:dyDescent="0.35"/>
    <row r="65315" ht="12.75" customHeight="1" x14ac:dyDescent="0.35"/>
    <row r="65316" ht="12.75" customHeight="1" x14ac:dyDescent="0.35"/>
    <row r="65317" ht="12.75" customHeight="1" x14ac:dyDescent="0.35"/>
    <row r="65318" ht="12.75" customHeight="1" x14ac:dyDescent="0.35"/>
    <row r="65319" ht="12.75" customHeight="1" x14ac:dyDescent="0.35"/>
    <row r="65320" ht="12.75" customHeight="1" x14ac:dyDescent="0.35"/>
    <row r="65321" ht="12.75" customHeight="1" x14ac:dyDescent="0.35"/>
    <row r="65322" ht="12.75" customHeight="1" x14ac:dyDescent="0.35"/>
    <row r="65323" ht="12.75" customHeight="1" x14ac:dyDescent="0.35"/>
    <row r="65324" ht="12.75" customHeight="1" x14ac:dyDescent="0.35"/>
    <row r="65325" ht="12.75" customHeight="1" x14ac:dyDescent="0.35"/>
    <row r="65326" ht="12.75" customHeight="1" x14ac:dyDescent="0.35"/>
    <row r="65327" ht="12.75" customHeight="1" x14ac:dyDescent="0.35"/>
    <row r="65328" ht="12.75" customHeight="1" x14ac:dyDescent="0.35"/>
    <row r="65329" ht="12.75" customHeight="1" x14ac:dyDescent="0.35"/>
    <row r="65330" ht="12.75" customHeight="1" x14ac:dyDescent="0.35"/>
    <row r="65331" ht="12.75" customHeight="1" x14ac:dyDescent="0.35"/>
    <row r="65332" ht="12.75" customHeight="1" x14ac:dyDescent="0.35"/>
    <row r="65333" ht="12.75" customHeight="1" x14ac:dyDescent="0.35"/>
    <row r="65334" ht="12.75" customHeight="1" x14ac:dyDescent="0.35"/>
    <row r="65335" ht="12.75" customHeight="1" x14ac:dyDescent="0.35"/>
    <row r="65336" ht="12.75" customHeight="1" x14ac:dyDescent="0.35"/>
    <row r="65337" ht="12.75" customHeight="1" x14ac:dyDescent="0.35"/>
    <row r="65338" ht="12.75" customHeight="1" x14ac:dyDescent="0.35"/>
    <row r="65339" ht="12.75" customHeight="1" x14ac:dyDescent="0.35"/>
    <row r="65340" ht="12.75" customHeight="1" x14ac:dyDescent="0.35"/>
    <row r="65341" ht="12.75" customHeight="1" x14ac:dyDescent="0.35"/>
    <row r="65342" ht="12.75" customHeight="1" x14ac:dyDescent="0.35"/>
    <row r="65343" ht="12.75" customHeight="1" x14ac:dyDescent="0.35"/>
    <row r="65344" ht="12.75" customHeight="1" x14ac:dyDescent="0.35"/>
    <row r="65345" ht="12.75" customHeight="1" x14ac:dyDescent="0.35"/>
    <row r="65346" ht="12.75" customHeight="1" x14ac:dyDescent="0.35"/>
    <row r="65347" ht="12.75" customHeight="1" x14ac:dyDescent="0.35"/>
    <row r="65348" ht="12.75" customHeight="1" x14ac:dyDescent="0.35"/>
    <row r="65349" ht="12.75" customHeight="1" x14ac:dyDescent="0.35"/>
    <row r="65350" ht="12.75" customHeight="1" x14ac:dyDescent="0.35"/>
    <row r="65351" ht="12.75" customHeight="1" x14ac:dyDescent="0.35"/>
    <row r="65352" ht="12.75" customHeight="1" x14ac:dyDescent="0.35"/>
    <row r="65353" ht="12.75" customHeight="1" x14ac:dyDescent="0.35"/>
    <row r="65354" ht="12.75" customHeight="1" x14ac:dyDescent="0.35"/>
    <row r="65355" ht="12.75" customHeight="1" x14ac:dyDescent="0.35"/>
    <row r="65356" ht="12.75" customHeight="1" x14ac:dyDescent="0.35"/>
    <row r="65357" ht="12.75" customHeight="1" x14ac:dyDescent="0.35"/>
    <row r="65358" ht="12.75" customHeight="1" x14ac:dyDescent="0.35"/>
    <row r="65359" ht="12.75" customHeight="1" x14ac:dyDescent="0.35"/>
    <row r="65360" ht="12.75" customHeight="1" x14ac:dyDescent="0.35"/>
    <row r="65361" ht="12.75" customHeight="1" x14ac:dyDescent="0.35"/>
    <row r="65362" ht="12.75" customHeight="1" x14ac:dyDescent="0.35"/>
    <row r="65363" ht="12.75" customHeight="1" x14ac:dyDescent="0.35"/>
    <row r="65364" ht="12.75" customHeight="1" x14ac:dyDescent="0.35"/>
    <row r="65365" ht="12.75" customHeight="1" x14ac:dyDescent="0.35"/>
    <row r="65366" ht="12.75" customHeight="1" x14ac:dyDescent="0.35"/>
    <row r="65367" ht="12.75" customHeight="1" x14ac:dyDescent="0.35"/>
    <row r="65368" ht="12.75" customHeight="1" x14ac:dyDescent="0.35"/>
    <row r="65369" ht="12.75" customHeight="1" x14ac:dyDescent="0.35"/>
    <row r="65370" ht="12.75" customHeight="1" x14ac:dyDescent="0.35"/>
    <row r="65371" ht="12.75" customHeight="1" x14ac:dyDescent="0.35"/>
    <row r="65372" ht="12.75" customHeight="1" x14ac:dyDescent="0.35"/>
    <row r="65373" ht="12.75" customHeight="1" x14ac:dyDescent="0.35"/>
    <row r="65374" ht="12.75" customHeight="1" x14ac:dyDescent="0.35"/>
    <row r="65375" ht="12.75" customHeight="1" x14ac:dyDescent="0.35"/>
    <row r="65376" ht="12.75" customHeight="1" x14ac:dyDescent="0.35"/>
    <row r="65377" ht="12.75" customHeight="1" x14ac:dyDescent="0.35"/>
    <row r="65378" ht="12.75" customHeight="1" x14ac:dyDescent="0.35"/>
    <row r="65379" ht="12.75" customHeight="1" x14ac:dyDescent="0.35"/>
    <row r="65380" ht="12.75" customHeight="1" x14ac:dyDescent="0.35"/>
    <row r="65381" ht="12.75" customHeight="1" x14ac:dyDescent="0.35"/>
    <row r="65382" ht="12.75" customHeight="1" x14ac:dyDescent="0.35"/>
    <row r="65383" ht="12.75" customHeight="1" x14ac:dyDescent="0.35"/>
    <row r="65384" ht="12.75" customHeight="1" x14ac:dyDescent="0.35"/>
    <row r="65385" ht="12.75" customHeight="1" x14ac:dyDescent="0.35"/>
    <row r="65386" ht="12.75" customHeight="1" x14ac:dyDescent="0.35"/>
    <row r="65387" ht="12.75" customHeight="1" x14ac:dyDescent="0.35"/>
    <row r="65388" ht="12.75" customHeight="1" x14ac:dyDescent="0.35"/>
    <row r="65389" ht="12.75" customHeight="1" x14ac:dyDescent="0.35"/>
    <row r="65390" ht="12.75" customHeight="1" x14ac:dyDescent="0.35"/>
    <row r="65391" ht="12.75" customHeight="1" x14ac:dyDescent="0.35"/>
    <row r="65392" ht="12.75" customHeight="1" x14ac:dyDescent="0.35"/>
    <row r="65393" ht="12.75" customHeight="1" x14ac:dyDescent="0.35"/>
    <row r="65394" ht="12.75" customHeight="1" x14ac:dyDescent="0.35"/>
    <row r="65395" ht="12.75" customHeight="1" x14ac:dyDescent="0.35"/>
    <row r="65396" ht="12.75" customHeight="1" x14ac:dyDescent="0.35"/>
    <row r="65397" ht="12.75" customHeight="1" x14ac:dyDescent="0.35"/>
    <row r="65398" ht="12.75" customHeight="1" x14ac:dyDescent="0.35"/>
    <row r="65399" ht="12.75" customHeight="1" x14ac:dyDescent="0.35"/>
    <row r="65400" ht="12.75" customHeight="1" x14ac:dyDescent="0.35"/>
    <row r="65401" ht="12.75" customHeight="1" x14ac:dyDescent="0.35"/>
    <row r="65402" ht="12.75" customHeight="1" x14ac:dyDescent="0.35"/>
    <row r="65403" ht="12.75" customHeight="1" x14ac:dyDescent="0.35"/>
    <row r="65404" ht="12.75" customHeight="1" x14ac:dyDescent="0.35"/>
    <row r="65405" ht="12.75" customHeight="1" x14ac:dyDescent="0.35"/>
    <row r="65406" ht="12.75" customHeight="1" x14ac:dyDescent="0.35"/>
    <row r="65407" ht="12.75" customHeight="1" x14ac:dyDescent="0.35"/>
    <row r="65408" ht="12.75" customHeight="1" x14ac:dyDescent="0.35"/>
    <row r="65409" ht="12.75" customHeight="1" x14ac:dyDescent="0.35"/>
    <row r="65410" ht="12.75" customHeight="1" x14ac:dyDescent="0.35"/>
    <row r="65411" ht="12.75" customHeight="1" x14ac:dyDescent="0.35"/>
    <row r="65412" ht="12.75" customHeight="1" x14ac:dyDescent="0.35"/>
    <row r="65413" ht="12.75" customHeight="1" x14ac:dyDescent="0.35"/>
    <row r="65414" ht="12.75" customHeight="1" x14ac:dyDescent="0.35"/>
    <row r="65415" ht="12.75" customHeight="1" x14ac:dyDescent="0.35"/>
    <row r="65416" ht="12.75" customHeight="1" x14ac:dyDescent="0.35"/>
    <row r="65417" ht="12.75" customHeight="1" x14ac:dyDescent="0.35"/>
    <row r="65418" ht="12.75" customHeight="1" x14ac:dyDescent="0.35"/>
    <row r="65419" ht="12.75" customHeight="1" x14ac:dyDescent="0.35"/>
    <row r="65420" ht="12.75" customHeight="1" x14ac:dyDescent="0.35"/>
    <row r="65421" ht="12.75" customHeight="1" x14ac:dyDescent="0.35"/>
    <row r="65422" ht="12.75" customHeight="1" x14ac:dyDescent="0.35"/>
    <row r="65423" ht="12.75" customHeight="1" x14ac:dyDescent="0.35"/>
    <row r="65424" ht="12.75" customHeight="1" x14ac:dyDescent="0.35"/>
    <row r="65425" ht="12.75" customHeight="1" x14ac:dyDescent="0.35"/>
    <row r="65426" ht="12.75" customHeight="1" x14ac:dyDescent="0.35"/>
    <row r="65427" ht="12.75" customHeight="1" x14ac:dyDescent="0.35"/>
    <row r="65428" ht="12.75" customHeight="1" x14ac:dyDescent="0.35"/>
    <row r="65429" ht="12.75" customHeight="1" x14ac:dyDescent="0.35"/>
    <row r="65430" ht="12.75" customHeight="1" x14ac:dyDescent="0.35"/>
    <row r="65431" ht="12.75" customHeight="1" x14ac:dyDescent="0.35"/>
    <row r="65432" ht="12.75" customHeight="1" x14ac:dyDescent="0.35"/>
    <row r="65433" ht="12.75" customHeight="1" x14ac:dyDescent="0.35"/>
    <row r="65434" ht="12.75" customHeight="1" x14ac:dyDescent="0.35"/>
    <row r="65435" ht="12.75" customHeight="1" x14ac:dyDescent="0.35"/>
    <row r="65436" ht="12.75" customHeight="1" x14ac:dyDescent="0.35"/>
    <row r="65437" ht="12.75" customHeight="1" x14ac:dyDescent="0.35"/>
    <row r="65438" ht="12.75" customHeight="1" x14ac:dyDescent="0.35"/>
    <row r="65439" ht="12.75" customHeight="1" x14ac:dyDescent="0.35"/>
    <row r="65440" ht="12.75" customHeight="1" x14ac:dyDescent="0.35"/>
    <row r="65441" ht="12.75" customHeight="1" x14ac:dyDescent="0.35"/>
    <row r="65442" ht="12.75" customHeight="1" x14ac:dyDescent="0.35"/>
    <row r="65443" ht="12.75" customHeight="1" x14ac:dyDescent="0.35"/>
    <row r="65444" ht="12.75" customHeight="1" x14ac:dyDescent="0.35"/>
    <row r="65445" ht="12.75" customHeight="1" x14ac:dyDescent="0.35"/>
    <row r="65446" ht="12.75" customHeight="1" x14ac:dyDescent="0.35"/>
    <row r="65447" ht="12.75" customHeight="1" x14ac:dyDescent="0.35"/>
    <row r="65448" ht="12.75" customHeight="1" x14ac:dyDescent="0.35"/>
    <row r="65449" ht="12.75" customHeight="1" x14ac:dyDescent="0.35"/>
    <row r="65450" ht="12.75" customHeight="1" x14ac:dyDescent="0.35"/>
    <row r="65451" ht="12.75" customHeight="1" x14ac:dyDescent="0.35"/>
    <row r="65452" ht="12.75" customHeight="1" x14ac:dyDescent="0.35"/>
    <row r="65453" ht="12.75" customHeight="1" x14ac:dyDescent="0.35"/>
    <row r="65454" ht="12.75" customHeight="1" x14ac:dyDescent="0.35"/>
    <row r="65455" ht="12.75" customHeight="1" x14ac:dyDescent="0.35"/>
    <row r="65456" ht="12.75" customHeight="1" x14ac:dyDescent="0.35"/>
    <row r="65457" ht="12.75" customHeight="1" x14ac:dyDescent="0.35"/>
    <row r="65458" ht="12.75" customHeight="1" x14ac:dyDescent="0.35"/>
    <row r="65459" ht="12.75" customHeight="1" x14ac:dyDescent="0.35"/>
    <row r="65460" ht="12.75" customHeight="1" x14ac:dyDescent="0.35"/>
    <row r="65461" ht="12.75" customHeight="1" x14ac:dyDescent="0.35"/>
    <row r="65462" ht="12.75" customHeight="1" x14ac:dyDescent="0.35"/>
    <row r="65463" ht="12.75" customHeight="1" x14ac:dyDescent="0.35"/>
    <row r="65464" ht="12.75" customHeight="1" x14ac:dyDescent="0.35"/>
    <row r="65465" ht="12.75" customHeight="1" x14ac:dyDescent="0.35"/>
    <row r="65466" ht="12.75" customHeight="1" x14ac:dyDescent="0.35"/>
    <row r="65467" ht="12.75" customHeight="1" x14ac:dyDescent="0.35"/>
    <row r="65468" ht="12.75" customHeight="1" x14ac:dyDescent="0.35"/>
    <row r="65469" ht="12.75" customHeight="1" x14ac:dyDescent="0.35"/>
    <row r="65470" ht="12.75" customHeight="1" x14ac:dyDescent="0.35"/>
    <row r="65471" ht="12.75" customHeight="1" x14ac:dyDescent="0.35"/>
    <row r="65472" ht="12.75" customHeight="1" x14ac:dyDescent="0.35"/>
    <row r="65473" ht="12.75" customHeight="1" x14ac:dyDescent="0.35"/>
    <row r="65474" ht="12.75" customHeight="1" x14ac:dyDescent="0.35"/>
    <row r="65475" ht="12.75" customHeight="1" x14ac:dyDescent="0.35"/>
    <row r="65476" ht="12.75" customHeight="1" x14ac:dyDescent="0.35"/>
    <row r="65477" ht="12.75" customHeight="1" x14ac:dyDescent="0.35"/>
    <row r="65478" ht="12.75" customHeight="1" x14ac:dyDescent="0.35"/>
    <row r="65479" ht="12.75" customHeight="1" x14ac:dyDescent="0.35"/>
    <row r="65480" ht="12.75" customHeight="1" x14ac:dyDescent="0.35"/>
    <row r="65481" ht="12.75" customHeight="1" x14ac:dyDescent="0.35"/>
    <row r="65482" ht="12.75" customHeight="1" x14ac:dyDescent="0.35"/>
    <row r="65483" ht="12.75" customHeight="1" x14ac:dyDescent="0.35"/>
    <row r="65484" ht="12.75" customHeight="1" x14ac:dyDescent="0.35"/>
    <row r="65485" ht="12.75" customHeight="1" x14ac:dyDescent="0.35"/>
    <row r="65486" ht="12.75" customHeight="1" x14ac:dyDescent="0.35"/>
    <row r="65487" ht="12.75" customHeight="1" x14ac:dyDescent="0.35"/>
    <row r="65488" ht="12.75" customHeight="1" x14ac:dyDescent="0.35"/>
    <row r="65489" ht="12.75" customHeight="1" x14ac:dyDescent="0.35"/>
    <row r="65490" ht="12.75" customHeight="1" x14ac:dyDescent="0.35"/>
    <row r="65491" ht="12.75" customHeight="1" x14ac:dyDescent="0.35"/>
    <row r="65492" ht="12.75" customHeight="1" x14ac:dyDescent="0.35"/>
    <row r="65493" ht="12.75" customHeight="1" x14ac:dyDescent="0.35"/>
    <row r="65494" ht="12.75" customHeight="1" x14ac:dyDescent="0.35"/>
    <row r="65495" ht="12.75" customHeight="1" x14ac:dyDescent="0.35"/>
    <row r="65496" ht="12.75" customHeight="1" x14ac:dyDescent="0.35"/>
    <row r="65497" ht="12.75" customHeight="1" x14ac:dyDescent="0.35"/>
    <row r="65498" ht="12.75" customHeight="1" x14ac:dyDescent="0.35"/>
    <row r="65499" ht="12.75" customHeight="1" x14ac:dyDescent="0.35"/>
    <row r="65500" ht="12.75" customHeight="1" x14ac:dyDescent="0.35"/>
    <row r="65501" ht="12.75" customHeight="1" x14ac:dyDescent="0.35"/>
    <row r="65502" ht="12.75" customHeight="1" x14ac:dyDescent="0.35"/>
    <row r="65503" ht="12.75" customHeight="1" x14ac:dyDescent="0.35"/>
    <row r="65504" ht="12.75" customHeight="1" x14ac:dyDescent="0.35"/>
    <row r="65505" ht="12.75" customHeight="1" x14ac:dyDescent="0.35"/>
    <row r="65506" ht="12.75" customHeight="1" x14ac:dyDescent="0.35"/>
    <row r="65507" ht="12.75" customHeight="1" x14ac:dyDescent="0.35"/>
    <row r="65508" ht="12.75" customHeight="1" x14ac:dyDescent="0.35"/>
    <row r="65509" ht="12.75" customHeight="1" x14ac:dyDescent="0.35"/>
    <row r="65510" ht="12.75" customHeight="1" x14ac:dyDescent="0.35"/>
    <row r="65511" ht="12.75" customHeight="1" x14ac:dyDescent="0.35"/>
    <row r="65512" ht="12.75" customHeight="1" x14ac:dyDescent="0.35"/>
    <row r="65513" ht="12.75" customHeight="1" x14ac:dyDescent="0.35"/>
    <row r="65514" ht="12.75" customHeight="1" x14ac:dyDescent="0.35"/>
    <row r="65515" ht="12.75" customHeight="1" x14ac:dyDescent="0.35"/>
    <row r="65516" ht="12.75" customHeight="1" x14ac:dyDescent="0.35"/>
    <row r="65517" ht="12.75" customHeight="1" x14ac:dyDescent="0.35"/>
    <row r="65518" ht="12.75" customHeight="1" x14ac:dyDescent="0.35"/>
    <row r="65519" ht="12.75" customHeight="1" x14ac:dyDescent="0.35"/>
    <row r="65520" ht="12.75" customHeight="1" x14ac:dyDescent="0.35"/>
    <row r="65521" ht="12.75" customHeight="1" x14ac:dyDescent="0.35"/>
    <row r="65522" ht="12.75" customHeight="1" x14ac:dyDescent="0.35"/>
    <row r="65523" ht="12.75" customHeight="1" x14ac:dyDescent="0.35"/>
    <row r="65524" ht="12.75" customHeight="1" x14ac:dyDescent="0.35"/>
    <row r="65525" ht="12.75" customHeight="1" x14ac:dyDescent="0.35"/>
    <row r="65526" ht="12.75" customHeight="1" x14ac:dyDescent="0.35"/>
    <row r="65527" ht="12.75" customHeight="1" x14ac:dyDescent="0.35"/>
    <row r="65528" ht="12.75" customHeight="1" x14ac:dyDescent="0.35"/>
    <row r="65529" ht="12.75" customHeight="1" x14ac:dyDescent="0.35"/>
    <row r="65530" ht="12.75" customHeight="1" x14ac:dyDescent="0.35"/>
    <row r="65531" ht="12.75" customHeight="1" x14ac:dyDescent="0.35"/>
    <row r="65532" ht="12.75" customHeight="1" x14ac:dyDescent="0.35"/>
    <row r="65533" ht="12.75" customHeight="1" x14ac:dyDescent="0.35"/>
    <row r="65534" ht="12.75" customHeight="1" x14ac:dyDescent="0.35"/>
    <row r="65535" ht="12.75" customHeight="1" x14ac:dyDescent="0.35"/>
    <row r="65536" ht="12.75" customHeight="1" x14ac:dyDescent="0.35"/>
  </sheetData>
  <sheetProtection selectLockedCells="1" selectUnlockedCells="1"/>
  <mergeCells count="12">
    <mergeCell ref="A25:B25"/>
    <mergeCell ref="D25:E25"/>
    <mergeCell ref="D26:E26"/>
    <mergeCell ref="A27:B27"/>
    <mergeCell ref="D27:E27"/>
    <mergeCell ref="D28:E28"/>
    <mergeCell ref="A1:E1"/>
    <mergeCell ref="A2:E2"/>
    <mergeCell ref="A21:E21"/>
    <mergeCell ref="A23:B23"/>
    <mergeCell ref="D23:E23"/>
    <mergeCell ref="D24:E24"/>
  </mergeCells>
  <printOptions horizontalCentered="1"/>
  <pageMargins left="0.78749999999999998" right="0.78749999999999998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Аркуш5</vt:lpstr>
      <vt:lpstr>Аркуш2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2018-01-31T16:24:15Z</dcterms:created>
  <dcterms:modified xsi:type="dcterms:W3CDTF">2018-01-31T16:24:16Z</dcterms:modified>
</cp:coreProperties>
</file>